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zi-profile2101\inetredirect$\740\Desktop\"/>
    </mc:Choice>
  </mc:AlternateContent>
  <bookViews>
    <workbookView xWindow="480" yWindow="0" windowWidth="9150" windowHeight="0" tabRatio="914"/>
  </bookViews>
  <sheets>
    <sheet name="R8.3 " sheetId="52" r:id="rId1"/>
    <sheet name="R7.3" sheetId="51" r:id="rId2"/>
    <sheet name="R6.3" sheetId="49" r:id="rId3"/>
    <sheet name="R5.9" sheetId="50" r:id="rId4"/>
    <sheet name="R5.3" sheetId="48" r:id="rId5"/>
    <sheet name="R4.3" sheetId="47" r:id="rId6"/>
    <sheet name="R3.3" sheetId="46" r:id="rId7"/>
    <sheet name="R2.3" sheetId="45" r:id="rId8"/>
    <sheet name="H31.3" sheetId="44" r:id="rId9"/>
    <sheet name="H30.3" sheetId="43" r:id="rId10"/>
    <sheet name="H29.3" sheetId="42" r:id="rId11"/>
    <sheet name="H28.3" sheetId="41" r:id="rId12"/>
    <sheet name="H27.3" sheetId="40" r:id="rId13"/>
    <sheet name="H26.3" sheetId="39" r:id="rId14"/>
    <sheet name="H25.9" sheetId="38" r:id="rId15"/>
    <sheet name="H25.3" sheetId="37" r:id="rId16"/>
    <sheet name="H24.3" sheetId="8" r:id="rId17"/>
    <sheet name="H23.3" sheetId="4" r:id="rId18"/>
    <sheet name="H22.3" sheetId="9" r:id="rId19"/>
    <sheet name="H21.3 " sheetId="10" r:id="rId20"/>
    <sheet name="H20.3" sheetId="11" r:id="rId21"/>
    <sheet name="H19.3" sheetId="12" r:id="rId22"/>
    <sheet name="H18.3" sheetId="13" r:id="rId23"/>
    <sheet name="H17.3" sheetId="15" r:id="rId24"/>
    <sheet name="H16.3" sheetId="14" r:id="rId25"/>
    <sheet name="H15.3" sheetId="16" r:id="rId26"/>
    <sheet name="H14.3" sheetId="17" r:id="rId27"/>
    <sheet name="H13.3" sheetId="18" r:id="rId28"/>
    <sheet name="H12.3" sheetId="19" r:id="rId29"/>
    <sheet name="H11.3" sheetId="20" r:id="rId30"/>
    <sheet name="H10.4" sheetId="21" r:id="rId31"/>
    <sheet name="H9.4" sheetId="22" r:id="rId32"/>
    <sheet name="H8.4" sheetId="23" r:id="rId33"/>
    <sheet name="H7.4" sheetId="24" r:id="rId34"/>
    <sheet name="H6.4" sheetId="25" r:id="rId35"/>
    <sheet name="H5.4" sheetId="26" r:id="rId36"/>
    <sheet name="H4.4" sheetId="27" r:id="rId37"/>
    <sheet name="H3.4" sheetId="28" r:id="rId38"/>
    <sheet name="H2.4" sheetId="29" r:id="rId39"/>
    <sheet name="H1.4" sheetId="30" r:id="rId40"/>
    <sheet name="S63.4" sheetId="31" r:id="rId41"/>
    <sheet name="S62.4" sheetId="32" r:id="rId42"/>
    <sheet name="S61.4" sheetId="33" r:id="rId43"/>
    <sheet name="S60.4" sheetId="34" r:id="rId44"/>
    <sheet name="S59.4" sheetId="35" r:id="rId45"/>
    <sheet name="S58.3" sheetId="36" r:id="rId46"/>
  </sheets>
  <calcPr calcId="162913"/>
</workbook>
</file>

<file path=xl/calcChain.xml><?xml version="1.0" encoding="utf-8"?>
<calcChain xmlns="http://schemas.openxmlformats.org/spreadsheetml/2006/main">
  <c r="O42" i="36" l="1"/>
  <c r="J42" i="36"/>
  <c r="H42" i="36"/>
  <c r="E42" i="36"/>
  <c r="D42" i="36"/>
  <c r="C42" i="36"/>
  <c r="B42" i="36"/>
  <c r="O41" i="36"/>
  <c r="J41" i="36"/>
  <c r="H41" i="36"/>
  <c r="E41" i="36"/>
  <c r="O40" i="36"/>
  <c r="J40" i="36"/>
  <c r="H40" i="36"/>
  <c r="E40" i="36"/>
  <c r="O38" i="36"/>
  <c r="M38" i="36"/>
  <c r="L38" i="36"/>
  <c r="K38" i="36"/>
  <c r="J38" i="36"/>
  <c r="I38" i="36"/>
  <c r="H38" i="36"/>
  <c r="G38" i="36"/>
  <c r="F38" i="36"/>
  <c r="E38" i="36"/>
  <c r="D38" i="36"/>
  <c r="C38" i="36"/>
  <c r="B38" i="36"/>
  <c r="O37" i="36"/>
  <c r="O36" i="36"/>
  <c r="O34" i="36"/>
  <c r="M34" i="36"/>
  <c r="L34" i="36"/>
  <c r="K34" i="36"/>
  <c r="J34" i="36"/>
  <c r="I34" i="36"/>
  <c r="H34" i="36"/>
  <c r="G34" i="36"/>
  <c r="F34" i="36"/>
  <c r="E34" i="36"/>
  <c r="D34" i="36"/>
  <c r="C34" i="36"/>
  <c r="B34" i="36"/>
  <c r="O33" i="36"/>
  <c r="O32" i="36"/>
  <c r="V30" i="36"/>
  <c r="U30" i="36"/>
  <c r="T30" i="36"/>
  <c r="O30" i="36"/>
  <c r="M30" i="36"/>
  <c r="L30" i="36"/>
  <c r="K30" i="36"/>
  <c r="J30" i="36"/>
  <c r="I30" i="36"/>
  <c r="H30" i="36"/>
  <c r="G30" i="36"/>
  <c r="F30" i="36"/>
  <c r="E30" i="36"/>
  <c r="D30" i="36"/>
  <c r="C30" i="36"/>
  <c r="B30" i="36"/>
  <c r="V29" i="36"/>
  <c r="U29" i="36"/>
  <c r="T29" i="36"/>
  <c r="O29" i="36"/>
  <c r="V28" i="36"/>
  <c r="U28" i="36"/>
  <c r="T28" i="36"/>
  <c r="O28" i="36"/>
  <c r="V27" i="36"/>
  <c r="U27" i="36"/>
  <c r="T27" i="36"/>
  <c r="V26" i="36"/>
  <c r="U26" i="36"/>
  <c r="T26" i="36"/>
  <c r="O26" i="36"/>
  <c r="M26" i="36"/>
  <c r="L26" i="36"/>
  <c r="K26" i="36"/>
  <c r="J26" i="36"/>
  <c r="I26" i="36"/>
  <c r="H26" i="36"/>
  <c r="G26" i="36"/>
  <c r="F26" i="36"/>
  <c r="E26" i="36"/>
  <c r="D26" i="36"/>
  <c r="C26" i="36"/>
  <c r="B26" i="36"/>
  <c r="V25" i="36"/>
  <c r="U25" i="36"/>
  <c r="T25" i="36"/>
  <c r="O25" i="36"/>
  <c r="V24" i="36"/>
  <c r="U24" i="36"/>
  <c r="T24" i="36"/>
  <c r="O24" i="36"/>
  <c r="O22" i="36"/>
  <c r="M22" i="36"/>
  <c r="L22" i="36"/>
  <c r="K22" i="36"/>
  <c r="J22" i="36"/>
  <c r="I22" i="36"/>
  <c r="H22" i="36"/>
  <c r="G22" i="36"/>
  <c r="F22" i="36"/>
  <c r="E22" i="36"/>
  <c r="D22" i="36"/>
  <c r="C22" i="36"/>
  <c r="B22" i="36"/>
  <c r="V21" i="36"/>
  <c r="U21" i="36"/>
  <c r="T21" i="36"/>
  <c r="O21" i="36"/>
  <c r="V20" i="36"/>
  <c r="U20" i="36"/>
  <c r="T20" i="36"/>
  <c r="O20" i="36"/>
  <c r="V19" i="36"/>
  <c r="U19" i="36"/>
  <c r="T19" i="36"/>
  <c r="V18" i="36"/>
  <c r="U18" i="36"/>
  <c r="T18" i="36"/>
  <c r="O18" i="36"/>
  <c r="M18" i="36"/>
  <c r="L18" i="36"/>
  <c r="K18" i="36"/>
  <c r="J18" i="36"/>
  <c r="I18" i="36"/>
  <c r="H18" i="36"/>
  <c r="G18" i="36"/>
  <c r="F18" i="36"/>
  <c r="E18" i="36"/>
  <c r="D18" i="36"/>
  <c r="C18" i="36"/>
  <c r="B18" i="36"/>
  <c r="V17" i="36"/>
  <c r="U17" i="36"/>
  <c r="T17" i="36"/>
  <c r="O17" i="36"/>
  <c r="V16" i="36"/>
  <c r="U16" i="36"/>
  <c r="T16" i="36"/>
  <c r="O16" i="36"/>
  <c r="V15" i="36"/>
  <c r="U15" i="36"/>
  <c r="T15" i="36"/>
  <c r="V14" i="36"/>
  <c r="U14" i="36"/>
  <c r="T14" i="36"/>
  <c r="O14" i="36"/>
  <c r="M14" i="36"/>
  <c r="L14" i="36"/>
  <c r="K14" i="36"/>
  <c r="J14" i="36"/>
  <c r="I14" i="36"/>
  <c r="H14" i="36"/>
  <c r="G14" i="36"/>
  <c r="F14" i="36"/>
  <c r="E14" i="36"/>
  <c r="D14" i="36"/>
  <c r="C14" i="36"/>
  <c r="B14" i="36"/>
  <c r="V13" i="36"/>
  <c r="U13" i="36"/>
  <c r="T13" i="36"/>
  <c r="O13" i="36"/>
  <c r="V12" i="36"/>
  <c r="U12" i="36"/>
  <c r="T12" i="36"/>
  <c r="O12" i="36"/>
  <c r="V11" i="36"/>
  <c r="U11" i="36"/>
  <c r="T11" i="36"/>
  <c r="V10" i="36"/>
  <c r="U10" i="36"/>
  <c r="T10" i="36"/>
  <c r="O10" i="36"/>
  <c r="M10" i="36"/>
  <c r="L10" i="36"/>
  <c r="K10" i="36"/>
  <c r="J10" i="36"/>
  <c r="I10" i="36"/>
  <c r="H10" i="36"/>
  <c r="G10" i="36"/>
  <c r="F10" i="36"/>
  <c r="E10" i="36"/>
  <c r="D10" i="36"/>
  <c r="C10" i="36"/>
  <c r="B10" i="36"/>
  <c r="V9" i="36"/>
  <c r="U9" i="36"/>
  <c r="T9" i="36"/>
  <c r="O9" i="36"/>
  <c r="V8" i="36"/>
  <c r="U8" i="36"/>
  <c r="T8" i="36"/>
  <c r="O8" i="36"/>
  <c r="V7" i="36"/>
  <c r="U7" i="36"/>
  <c r="T7" i="36"/>
  <c r="V6" i="36"/>
  <c r="U6" i="36"/>
  <c r="T6" i="36"/>
  <c r="O6" i="36"/>
  <c r="M6" i="36"/>
  <c r="L6" i="36"/>
  <c r="K6" i="36"/>
  <c r="J6" i="36"/>
  <c r="I6" i="36"/>
  <c r="H6" i="36"/>
  <c r="G6" i="36"/>
  <c r="F6" i="36"/>
  <c r="E6" i="36"/>
  <c r="D6" i="36"/>
  <c r="C6" i="36"/>
  <c r="B6" i="36"/>
  <c r="V5" i="36"/>
  <c r="U5" i="36"/>
  <c r="T5" i="36"/>
  <c r="O5" i="36"/>
  <c r="V4" i="36"/>
  <c r="U4" i="36"/>
  <c r="T4" i="36"/>
  <c r="O4" i="36"/>
  <c r="O42" i="35"/>
  <c r="J42" i="35"/>
  <c r="H42" i="35"/>
  <c r="E42" i="35"/>
  <c r="D42" i="35"/>
  <c r="C42" i="35"/>
  <c r="B42" i="35"/>
  <c r="O41" i="35"/>
  <c r="J41" i="35"/>
  <c r="H41" i="35"/>
  <c r="E41" i="35"/>
  <c r="O40" i="35"/>
  <c r="J40" i="35"/>
  <c r="H40" i="35"/>
  <c r="E40" i="35"/>
  <c r="O38" i="35"/>
  <c r="M38" i="35"/>
  <c r="L38" i="35"/>
  <c r="K38" i="35"/>
  <c r="J38" i="35"/>
  <c r="I38" i="35"/>
  <c r="H38" i="35"/>
  <c r="G38" i="35"/>
  <c r="F38" i="35"/>
  <c r="E38" i="35"/>
  <c r="D38" i="35"/>
  <c r="C38" i="35"/>
  <c r="B38" i="35"/>
  <c r="O37" i="35"/>
  <c r="O36" i="35"/>
  <c r="O34" i="35"/>
  <c r="M34" i="35"/>
  <c r="L34" i="35"/>
  <c r="K34" i="35"/>
  <c r="J34" i="35"/>
  <c r="I34" i="35"/>
  <c r="H34" i="35"/>
  <c r="G34" i="35"/>
  <c r="F34" i="35"/>
  <c r="E34" i="35"/>
  <c r="D34" i="35"/>
  <c r="C34" i="35"/>
  <c r="B34" i="35"/>
  <c r="O33" i="35"/>
  <c r="O32" i="35"/>
  <c r="V30" i="35"/>
  <c r="U30" i="35"/>
  <c r="T30" i="35"/>
  <c r="O30" i="35"/>
  <c r="M30" i="35"/>
  <c r="L30" i="35"/>
  <c r="K30" i="35"/>
  <c r="J30" i="35"/>
  <c r="I30" i="35"/>
  <c r="H30" i="35"/>
  <c r="G30" i="35"/>
  <c r="F30" i="35"/>
  <c r="E30" i="35"/>
  <c r="D30" i="35"/>
  <c r="C30" i="35"/>
  <c r="B30" i="35"/>
  <c r="V29" i="35"/>
  <c r="U29" i="35"/>
  <c r="T29" i="35"/>
  <c r="O29" i="35"/>
  <c r="V28" i="35"/>
  <c r="U28" i="35"/>
  <c r="T28" i="35"/>
  <c r="O28" i="35"/>
  <c r="V27" i="35"/>
  <c r="U27" i="35"/>
  <c r="T27" i="35"/>
  <c r="V26" i="35"/>
  <c r="U26" i="35"/>
  <c r="T26" i="35"/>
  <c r="O26" i="35"/>
  <c r="M26" i="35"/>
  <c r="L26" i="35"/>
  <c r="K26" i="35"/>
  <c r="J26" i="35"/>
  <c r="I26" i="35"/>
  <c r="H26" i="35"/>
  <c r="G26" i="35"/>
  <c r="F26" i="35"/>
  <c r="E26" i="35"/>
  <c r="D26" i="35"/>
  <c r="C26" i="35"/>
  <c r="B26" i="35"/>
  <c r="V25" i="35"/>
  <c r="U25" i="35"/>
  <c r="T25" i="35"/>
  <c r="O25" i="35"/>
  <c r="V24" i="35"/>
  <c r="U24" i="35"/>
  <c r="T24" i="35"/>
  <c r="O24" i="35"/>
  <c r="O22" i="35"/>
  <c r="M22" i="35"/>
  <c r="L22" i="35"/>
  <c r="K22" i="35"/>
  <c r="J22" i="35"/>
  <c r="I22" i="35"/>
  <c r="H22" i="35"/>
  <c r="G22" i="35"/>
  <c r="F22" i="35"/>
  <c r="E22" i="35"/>
  <c r="D22" i="35"/>
  <c r="C22" i="35"/>
  <c r="B22" i="35"/>
  <c r="V21" i="35"/>
  <c r="U21" i="35"/>
  <c r="T21" i="35"/>
  <c r="O21" i="35"/>
  <c r="V20" i="35"/>
  <c r="U20" i="35"/>
  <c r="T20" i="35"/>
  <c r="O20" i="35"/>
  <c r="V19" i="35"/>
  <c r="U19" i="35"/>
  <c r="T19" i="35"/>
  <c r="V18" i="35"/>
  <c r="U18" i="35"/>
  <c r="T18" i="35"/>
  <c r="O18" i="35"/>
  <c r="M18" i="35"/>
  <c r="L18" i="35"/>
  <c r="K18" i="35"/>
  <c r="J18" i="35"/>
  <c r="I18" i="35"/>
  <c r="H18" i="35"/>
  <c r="G18" i="35"/>
  <c r="F18" i="35"/>
  <c r="E18" i="35"/>
  <c r="D18" i="35"/>
  <c r="C18" i="35"/>
  <c r="B18" i="35"/>
  <c r="V17" i="35"/>
  <c r="U17" i="35"/>
  <c r="T17" i="35"/>
  <c r="O17" i="35"/>
  <c r="V16" i="35"/>
  <c r="U16" i="35"/>
  <c r="T16" i="35"/>
  <c r="O16" i="35"/>
  <c r="V15" i="35"/>
  <c r="U15" i="35"/>
  <c r="T15" i="35"/>
  <c r="V14" i="35"/>
  <c r="U14" i="35"/>
  <c r="T14" i="35"/>
  <c r="O14" i="35"/>
  <c r="M14" i="35"/>
  <c r="L14" i="35"/>
  <c r="K14" i="35"/>
  <c r="J14" i="35"/>
  <c r="I14" i="35"/>
  <c r="H14" i="35"/>
  <c r="G14" i="35"/>
  <c r="F14" i="35"/>
  <c r="E14" i="35"/>
  <c r="D14" i="35"/>
  <c r="C14" i="35"/>
  <c r="B14" i="35"/>
  <c r="V13" i="35"/>
  <c r="U13" i="35"/>
  <c r="T13" i="35"/>
  <c r="O13" i="35"/>
  <c r="V12" i="35"/>
  <c r="U12" i="35"/>
  <c r="T12" i="35"/>
  <c r="O12" i="35"/>
  <c r="V11" i="35"/>
  <c r="U11" i="35"/>
  <c r="T11" i="35"/>
  <c r="V10" i="35"/>
  <c r="U10" i="35"/>
  <c r="T10" i="35"/>
  <c r="O10" i="35"/>
  <c r="M10" i="35"/>
  <c r="L10" i="35"/>
  <c r="K10" i="35"/>
  <c r="J10" i="35"/>
  <c r="I10" i="35"/>
  <c r="H10" i="35"/>
  <c r="G10" i="35"/>
  <c r="F10" i="35"/>
  <c r="E10" i="35"/>
  <c r="D10" i="35"/>
  <c r="C10" i="35"/>
  <c r="B10" i="35"/>
  <c r="V9" i="35"/>
  <c r="U9" i="35"/>
  <c r="T9" i="35"/>
  <c r="O9" i="35"/>
  <c r="V8" i="35"/>
  <c r="U8" i="35"/>
  <c r="T8" i="35"/>
  <c r="O8" i="35"/>
  <c r="V7" i="35"/>
  <c r="U7" i="35"/>
  <c r="T7" i="35"/>
  <c r="V6" i="35"/>
  <c r="U6" i="35"/>
  <c r="T6" i="35"/>
  <c r="O6" i="35"/>
  <c r="M6" i="35"/>
  <c r="L6" i="35"/>
  <c r="K6" i="35"/>
  <c r="J6" i="35"/>
  <c r="I6" i="35"/>
  <c r="H6" i="35"/>
  <c r="G6" i="35"/>
  <c r="F6" i="35"/>
  <c r="E6" i="35"/>
  <c r="D6" i="35"/>
  <c r="C6" i="35"/>
  <c r="B6" i="35"/>
  <c r="V5" i="35"/>
  <c r="U5" i="35"/>
  <c r="T5" i="35"/>
  <c r="O5" i="35"/>
  <c r="V4" i="35"/>
  <c r="U4" i="35"/>
  <c r="T4" i="35"/>
  <c r="O4" i="35"/>
  <c r="O42" i="34"/>
  <c r="J42" i="34"/>
  <c r="H42" i="34"/>
  <c r="E42" i="34"/>
  <c r="D42" i="34"/>
  <c r="C42" i="34"/>
  <c r="B42" i="34"/>
  <c r="O41" i="34"/>
  <c r="J41" i="34"/>
  <c r="H41" i="34"/>
  <c r="E41" i="34"/>
  <c r="O40" i="34"/>
  <c r="J40" i="34"/>
  <c r="H40" i="34"/>
  <c r="E40" i="34"/>
  <c r="O38" i="34"/>
  <c r="M38" i="34"/>
  <c r="L38" i="34"/>
  <c r="K38" i="34"/>
  <c r="J38" i="34"/>
  <c r="I38" i="34"/>
  <c r="H38" i="34"/>
  <c r="G38" i="34"/>
  <c r="F38" i="34"/>
  <c r="E38" i="34"/>
  <c r="D38" i="34"/>
  <c r="C38" i="34"/>
  <c r="B38" i="34"/>
  <c r="O37" i="34"/>
  <c r="O36" i="34"/>
  <c r="O34" i="34"/>
  <c r="M34" i="34"/>
  <c r="L34" i="34"/>
  <c r="K34" i="34"/>
  <c r="J34" i="34"/>
  <c r="I34" i="34"/>
  <c r="H34" i="34"/>
  <c r="G34" i="34"/>
  <c r="F34" i="34"/>
  <c r="E34" i="34"/>
  <c r="D34" i="34"/>
  <c r="C34" i="34"/>
  <c r="B34" i="34"/>
  <c r="O33" i="34"/>
  <c r="O32" i="34"/>
  <c r="V30" i="34"/>
  <c r="U30" i="34"/>
  <c r="T30" i="34"/>
  <c r="O30" i="34"/>
  <c r="M30" i="34"/>
  <c r="L30" i="34"/>
  <c r="K30" i="34"/>
  <c r="J30" i="34"/>
  <c r="I30" i="34"/>
  <c r="H30" i="34"/>
  <c r="G30" i="34"/>
  <c r="F30" i="34"/>
  <c r="E30" i="34"/>
  <c r="D30" i="34"/>
  <c r="C30" i="34"/>
  <c r="B30" i="34"/>
  <c r="V29" i="34"/>
  <c r="U29" i="34"/>
  <c r="T29" i="34"/>
  <c r="O29" i="34"/>
  <c r="V28" i="34"/>
  <c r="U28" i="34"/>
  <c r="T28" i="34"/>
  <c r="O28" i="34"/>
  <c r="V27" i="34"/>
  <c r="U27" i="34"/>
  <c r="T27" i="34"/>
  <c r="V26" i="34"/>
  <c r="U26" i="34"/>
  <c r="T26" i="34"/>
  <c r="O26" i="34"/>
  <c r="M26" i="34"/>
  <c r="L26" i="34"/>
  <c r="K26" i="34"/>
  <c r="J26" i="34"/>
  <c r="I26" i="34"/>
  <c r="H26" i="34"/>
  <c r="G26" i="34"/>
  <c r="F26" i="34"/>
  <c r="E26" i="34"/>
  <c r="D26" i="34"/>
  <c r="C26" i="34"/>
  <c r="B26" i="34"/>
  <c r="V25" i="34"/>
  <c r="U25" i="34"/>
  <c r="T25" i="34"/>
  <c r="O25" i="34"/>
  <c r="V24" i="34"/>
  <c r="U24" i="34"/>
  <c r="T24" i="34"/>
  <c r="O24" i="34"/>
  <c r="O22" i="34"/>
  <c r="M22" i="34"/>
  <c r="L22" i="34"/>
  <c r="K22" i="34"/>
  <c r="J22" i="34"/>
  <c r="I22" i="34"/>
  <c r="H22" i="34"/>
  <c r="G22" i="34"/>
  <c r="F22" i="34"/>
  <c r="E22" i="34"/>
  <c r="D22" i="34"/>
  <c r="C22" i="34"/>
  <c r="B22" i="34"/>
  <c r="V21" i="34"/>
  <c r="U21" i="34"/>
  <c r="T21" i="34"/>
  <c r="O21" i="34"/>
  <c r="V20" i="34"/>
  <c r="U20" i="34"/>
  <c r="T20" i="34"/>
  <c r="O20" i="34"/>
  <c r="V19" i="34"/>
  <c r="U19" i="34"/>
  <c r="T19" i="34"/>
  <c r="V18" i="34"/>
  <c r="U18" i="34"/>
  <c r="T18" i="34"/>
  <c r="O18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V17" i="34"/>
  <c r="U17" i="34"/>
  <c r="T17" i="34"/>
  <c r="O17" i="34"/>
  <c r="V16" i="34"/>
  <c r="U16" i="34"/>
  <c r="T16" i="34"/>
  <c r="O16" i="34"/>
  <c r="V15" i="34"/>
  <c r="U15" i="34"/>
  <c r="T15" i="34"/>
  <c r="V14" i="34"/>
  <c r="U14" i="34"/>
  <c r="T14" i="34"/>
  <c r="O14" i="34"/>
  <c r="M14" i="34"/>
  <c r="L14" i="34"/>
  <c r="K14" i="34"/>
  <c r="J14" i="34"/>
  <c r="I14" i="34"/>
  <c r="H14" i="34"/>
  <c r="G14" i="34"/>
  <c r="F14" i="34"/>
  <c r="E14" i="34"/>
  <c r="D14" i="34"/>
  <c r="C14" i="34"/>
  <c r="B14" i="34"/>
  <c r="V13" i="34"/>
  <c r="U13" i="34"/>
  <c r="T13" i="34"/>
  <c r="O13" i="34"/>
  <c r="V12" i="34"/>
  <c r="U12" i="34"/>
  <c r="T12" i="34"/>
  <c r="O12" i="34"/>
  <c r="V11" i="34"/>
  <c r="U11" i="34"/>
  <c r="T11" i="34"/>
  <c r="V10" i="34"/>
  <c r="U10" i="34"/>
  <c r="T10" i="34"/>
  <c r="O10" i="34"/>
  <c r="M10" i="34"/>
  <c r="L10" i="34"/>
  <c r="K10" i="34"/>
  <c r="J10" i="34"/>
  <c r="I10" i="34"/>
  <c r="H10" i="34"/>
  <c r="G10" i="34"/>
  <c r="F10" i="34"/>
  <c r="E10" i="34"/>
  <c r="D10" i="34"/>
  <c r="C10" i="34"/>
  <c r="B10" i="34"/>
  <c r="V9" i="34"/>
  <c r="U9" i="34"/>
  <c r="T9" i="34"/>
  <c r="O9" i="34"/>
  <c r="V8" i="34"/>
  <c r="U8" i="34"/>
  <c r="T8" i="34"/>
  <c r="O8" i="34"/>
  <c r="V7" i="34"/>
  <c r="U7" i="34"/>
  <c r="T7" i="34"/>
  <c r="V6" i="34"/>
  <c r="U6" i="34"/>
  <c r="T6" i="34"/>
  <c r="O6" i="34"/>
  <c r="M6" i="34"/>
  <c r="L6" i="34"/>
  <c r="K6" i="34"/>
  <c r="J6" i="34"/>
  <c r="I6" i="34"/>
  <c r="H6" i="34"/>
  <c r="G6" i="34"/>
  <c r="F6" i="34"/>
  <c r="E6" i="34"/>
  <c r="D6" i="34"/>
  <c r="C6" i="34"/>
  <c r="B6" i="34"/>
  <c r="V5" i="34"/>
  <c r="U5" i="34"/>
  <c r="T5" i="34"/>
  <c r="O5" i="34"/>
  <c r="V4" i="34"/>
  <c r="U4" i="34"/>
  <c r="T4" i="34"/>
  <c r="O4" i="34"/>
  <c r="O42" i="33"/>
  <c r="J42" i="33"/>
  <c r="H42" i="33"/>
  <c r="E42" i="33"/>
  <c r="D42" i="33"/>
  <c r="C42" i="33"/>
  <c r="B42" i="33"/>
  <c r="O41" i="33"/>
  <c r="J41" i="33"/>
  <c r="H41" i="33"/>
  <c r="E41" i="33"/>
  <c r="O40" i="33"/>
  <c r="J40" i="33"/>
  <c r="H40" i="33"/>
  <c r="E40" i="33"/>
  <c r="O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O37" i="33"/>
  <c r="O36" i="33"/>
  <c r="O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O33" i="33"/>
  <c r="O32" i="33"/>
  <c r="V30" i="33"/>
  <c r="U30" i="33"/>
  <c r="T30" i="33"/>
  <c r="O30" i="33"/>
  <c r="M30" i="33"/>
  <c r="L30" i="33"/>
  <c r="K30" i="33"/>
  <c r="J30" i="33"/>
  <c r="I30" i="33"/>
  <c r="H30" i="33"/>
  <c r="G30" i="33"/>
  <c r="F30" i="33"/>
  <c r="E30" i="33"/>
  <c r="D30" i="33"/>
  <c r="C30" i="33"/>
  <c r="B30" i="33"/>
  <c r="V29" i="33"/>
  <c r="U29" i="33"/>
  <c r="T29" i="33"/>
  <c r="O29" i="33"/>
  <c r="V28" i="33"/>
  <c r="U28" i="33"/>
  <c r="T28" i="33"/>
  <c r="O28" i="33"/>
  <c r="V27" i="33"/>
  <c r="U27" i="33"/>
  <c r="T27" i="33"/>
  <c r="V26" i="33"/>
  <c r="U26" i="33"/>
  <c r="T26" i="33"/>
  <c r="O26" i="33"/>
  <c r="M26" i="33"/>
  <c r="L26" i="33"/>
  <c r="K26" i="33"/>
  <c r="J26" i="33"/>
  <c r="I26" i="33"/>
  <c r="H26" i="33"/>
  <c r="G26" i="33"/>
  <c r="F26" i="33"/>
  <c r="E26" i="33"/>
  <c r="D26" i="33"/>
  <c r="C26" i="33"/>
  <c r="B26" i="33"/>
  <c r="V25" i="33"/>
  <c r="U25" i="33"/>
  <c r="T25" i="33"/>
  <c r="O25" i="33"/>
  <c r="V24" i="33"/>
  <c r="U24" i="33"/>
  <c r="T24" i="33"/>
  <c r="O24" i="33"/>
  <c r="O22" i="33"/>
  <c r="M22" i="33"/>
  <c r="L22" i="33"/>
  <c r="K22" i="33"/>
  <c r="J22" i="33"/>
  <c r="I22" i="33"/>
  <c r="H22" i="33"/>
  <c r="G22" i="33"/>
  <c r="F22" i="33"/>
  <c r="E22" i="33"/>
  <c r="D22" i="33"/>
  <c r="C22" i="33"/>
  <c r="B22" i="33"/>
  <c r="V21" i="33"/>
  <c r="U21" i="33"/>
  <c r="T21" i="33"/>
  <c r="O21" i="33"/>
  <c r="V20" i="33"/>
  <c r="U20" i="33"/>
  <c r="T20" i="33"/>
  <c r="O20" i="33"/>
  <c r="V19" i="33"/>
  <c r="U19" i="33"/>
  <c r="T19" i="33"/>
  <c r="V18" i="33"/>
  <c r="U18" i="33"/>
  <c r="T18" i="33"/>
  <c r="O18" i="33"/>
  <c r="M18" i="33"/>
  <c r="L18" i="33"/>
  <c r="K18" i="33"/>
  <c r="J18" i="33"/>
  <c r="I18" i="33"/>
  <c r="H18" i="33"/>
  <c r="G18" i="33"/>
  <c r="F18" i="33"/>
  <c r="E18" i="33"/>
  <c r="D18" i="33"/>
  <c r="C18" i="33"/>
  <c r="B18" i="33"/>
  <c r="V17" i="33"/>
  <c r="U17" i="33"/>
  <c r="T17" i="33"/>
  <c r="O17" i="33"/>
  <c r="V16" i="33"/>
  <c r="U16" i="33"/>
  <c r="T16" i="33"/>
  <c r="O16" i="33"/>
  <c r="V15" i="33"/>
  <c r="U15" i="33"/>
  <c r="T15" i="33"/>
  <c r="V14" i="33"/>
  <c r="U14" i="33"/>
  <c r="T14" i="33"/>
  <c r="O14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V13" i="33"/>
  <c r="U13" i="33"/>
  <c r="T13" i="33"/>
  <c r="O13" i="33"/>
  <c r="V12" i="33"/>
  <c r="U12" i="33"/>
  <c r="T12" i="33"/>
  <c r="O12" i="33"/>
  <c r="V11" i="33"/>
  <c r="U11" i="33"/>
  <c r="T11" i="33"/>
  <c r="V10" i="33"/>
  <c r="U10" i="33"/>
  <c r="T10" i="33"/>
  <c r="O10" i="33"/>
  <c r="M10" i="33"/>
  <c r="L10" i="33"/>
  <c r="K10" i="33"/>
  <c r="J10" i="33"/>
  <c r="I10" i="33"/>
  <c r="H10" i="33"/>
  <c r="G10" i="33"/>
  <c r="F10" i="33"/>
  <c r="E10" i="33"/>
  <c r="D10" i="33"/>
  <c r="C10" i="33"/>
  <c r="B10" i="33"/>
  <c r="V9" i="33"/>
  <c r="U9" i="33"/>
  <c r="T9" i="33"/>
  <c r="O9" i="33"/>
  <c r="V8" i="33"/>
  <c r="U8" i="33"/>
  <c r="T8" i="33"/>
  <c r="O8" i="33"/>
  <c r="V7" i="33"/>
  <c r="U7" i="33"/>
  <c r="T7" i="33"/>
  <c r="V6" i="33"/>
  <c r="U6" i="33"/>
  <c r="T6" i="33"/>
  <c r="O6" i="33"/>
  <c r="M6" i="33"/>
  <c r="L6" i="33"/>
  <c r="K6" i="33"/>
  <c r="J6" i="33"/>
  <c r="I6" i="33"/>
  <c r="H6" i="33"/>
  <c r="G6" i="33"/>
  <c r="F6" i="33"/>
  <c r="E6" i="33"/>
  <c r="D6" i="33"/>
  <c r="C6" i="33"/>
  <c r="B6" i="33"/>
  <c r="V5" i="33"/>
  <c r="U5" i="33"/>
  <c r="T5" i="33"/>
  <c r="O5" i="33"/>
  <c r="V4" i="33"/>
  <c r="U4" i="33"/>
  <c r="T4" i="33"/>
  <c r="O4" i="33"/>
  <c r="O42" i="32"/>
  <c r="J42" i="32"/>
  <c r="H42" i="32"/>
  <c r="E42" i="32"/>
  <c r="D42" i="32"/>
  <c r="C42" i="32"/>
  <c r="B42" i="32"/>
  <c r="O41" i="32"/>
  <c r="J41" i="32"/>
  <c r="H41" i="32"/>
  <c r="E41" i="32"/>
  <c r="O40" i="32"/>
  <c r="J40" i="32"/>
  <c r="H40" i="32"/>
  <c r="E40" i="32"/>
  <c r="O38" i="32"/>
  <c r="M38" i="32"/>
  <c r="L38" i="32"/>
  <c r="K38" i="32"/>
  <c r="J38" i="32"/>
  <c r="I38" i="32"/>
  <c r="H38" i="32"/>
  <c r="G38" i="32"/>
  <c r="F38" i="32"/>
  <c r="E38" i="32"/>
  <c r="D38" i="32"/>
  <c r="C38" i="32"/>
  <c r="B38" i="32"/>
  <c r="O37" i="32"/>
  <c r="O36" i="32"/>
  <c r="O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O33" i="32"/>
  <c r="O32" i="32"/>
  <c r="V30" i="32"/>
  <c r="U30" i="32"/>
  <c r="T30" i="32"/>
  <c r="O30" i="32"/>
  <c r="M30" i="32"/>
  <c r="L30" i="32"/>
  <c r="K30" i="32"/>
  <c r="J30" i="32"/>
  <c r="I30" i="32"/>
  <c r="H30" i="32"/>
  <c r="G30" i="32"/>
  <c r="F30" i="32"/>
  <c r="E30" i="32"/>
  <c r="D30" i="32"/>
  <c r="C30" i="32"/>
  <c r="B30" i="32"/>
  <c r="V29" i="32"/>
  <c r="U29" i="32"/>
  <c r="T29" i="32"/>
  <c r="O29" i="32"/>
  <c r="V28" i="32"/>
  <c r="U28" i="32"/>
  <c r="T28" i="32"/>
  <c r="O28" i="32"/>
  <c r="V27" i="32"/>
  <c r="U27" i="32"/>
  <c r="T27" i="32"/>
  <c r="V26" i="32"/>
  <c r="U26" i="32"/>
  <c r="T26" i="32"/>
  <c r="O26" i="32"/>
  <c r="M26" i="32"/>
  <c r="L26" i="32"/>
  <c r="K26" i="32"/>
  <c r="J26" i="32"/>
  <c r="I26" i="32"/>
  <c r="H26" i="32"/>
  <c r="G26" i="32"/>
  <c r="F26" i="32"/>
  <c r="E26" i="32"/>
  <c r="D26" i="32"/>
  <c r="C26" i="32"/>
  <c r="B26" i="32"/>
  <c r="V25" i="32"/>
  <c r="U25" i="32"/>
  <c r="T25" i="32"/>
  <c r="O25" i="32"/>
  <c r="V24" i="32"/>
  <c r="U24" i="32"/>
  <c r="T24" i="32"/>
  <c r="O24" i="32"/>
  <c r="O22" i="32"/>
  <c r="M22" i="32"/>
  <c r="L22" i="32"/>
  <c r="K22" i="32"/>
  <c r="J22" i="32"/>
  <c r="I22" i="32"/>
  <c r="H22" i="32"/>
  <c r="G22" i="32"/>
  <c r="F22" i="32"/>
  <c r="E22" i="32"/>
  <c r="D22" i="32"/>
  <c r="C22" i="32"/>
  <c r="B22" i="32"/>
  <c r="V21" i="32"/>
  <c r="U21" i="32"/>
  <c r="T21" i="32"/>
  <c r="O21" i="32"/>
  <c r="V20" i="32"/>
  <c r="U20" i="32"/>
  <c r="T20" i="32"/>
  <c r="O20" i="32"/>
  <c r="V19" i="32"/>
  <c r="U19" i="32"/>
  <c r="T19" i="32"/>
  <c r="V18" i="32"/>
  <c r="U18" i="32"/>
  <c r="T18" i="32"/>
  <c r="O18" i="32"/>
  <c r="M18" i="32"/>
  <c r="L18" i="32"/>
  <c r="K18" i="32"/>
  <c r="J18" i="32"/>
  <c r="I18" i="32"/>
  <c r="H18" i="32"/>
  <c r="G18" i="32"/>
  <c r="F18" i="32"/>
  <c r="E18" i="32"/>
  <c r="D18" i="32"/>
  <c r="C18" i="32"/>
  <c r="B18" i="32"/>
  <c r="V17" i="32"/>
  <c r="U17" i="32"/>
  <c r="T17" i="32"/>
  <c r="O17" i="32"/>
  <c r="V16" i="32"/>
  <c r="U16" i="32"/>
  <c r="T16" i="32"/>
  <c r="O16" i="32"/>
  <c r="V15" i="32"/>
  <c r="U15" i="32"/>
  <c r="T15" i="32"/>
  <c r="V14" i="32"/>
  <c r="U14" i="32"/>
  <c r="T14" i="32"/>
  <c r="O14" i="32"/>
  <c r="M14" i="32"/>
  <c r="L14" i="32"/>
  <c r="K14" i="32"/>
  <c r="J14" i="32"/>
  <c r="I14" i="32"/>
  <c r="H14" i="32"/>
  <c r="G14" i="32"/>
  <c r="F14" i="32"/>
  <c r="E14" i="32"/>
  <c r="D14" i="32"/>
  <c r="C14" i="32"/>
  <c r="B14" i="32"/>
  <c r="V13" i="32"/>
  <c r="U13" i="32"/>
  <c r="T13" i="32"/>
  <c r="O13" i="32"/>
  <c r="V12" i="32"/>
  <c r="U12" i="32"/>
  <c r="T12" i="32"/>
  <c r="O12" i="32"/>
  <c r="V11" i="32"/>
  <c r="U11" i="32"/>
  <c r="T11" i="32"/>
  <c r="V10" i="32"/>
  <c r="U10" i="32"/>
  <c r="T10" i="32"/>
  <c r="O10" i="32"/>
  <c r="M10" i="32"/>
  <c r="L10" i="32"/>
  <c r="K10" i="32"/>
  <c r="J10" i="32"/>
  <c r="I10" i="32"/>
  <c r="H10" i="32"/>
  <c r="G10" i="32"/>
  <c r="F10" i="32"/>
  <c r="E10" i="32"/>
  <c r="D10" i="32"/>
  <c r="C10" i="32"/>
  <c r="B10" i="32"/>
  <c r="V9" i="32"/>
  <c r="U9" i="32"/>
  <c r="T9" i="32"/>
  <c r="O9" i="32"/>
  <c r="V8" i="32"/>
  <c r="U8" i="32"/>
  <c r="T8" i="32"/>
  <c r="O8" i="32"/>
  <c r="V7" i="32"/>
  <c r="U7" i="32"/>
  <c r="T7" i="32"/>
  <c r="V6" i="32"/>
  <c r="U6" i="32"/>
  <c r="T6" i="32"/>
  <c r="O6" i="32"/>
  <c r="M6" i="32"/>
  <c r="L6" i="32"/>
  <c r="K6" i="32"/>
  <c r="J6" i="32"/>
  <c r="I6" i="32"/>
  <c r="H6" i="32"/>
  <c r="G6" i="32"/>
  <c r="F6" i="32"/>
  <c r="E6" i="32"/>
  <c r="D6" i="32"/>
  <c r="C6" i="32"/>
  <c r="B6" i="32"/>
  <c r="V5" i="32"/>
  <c r="U5" i="32"/>
  <c r="T5" i="32"/>
  <c r="O5" i="32"/>
  <c r="V4" i="32"/>
  <c r="U4" i="32"/>
  <c r="T4" i="32"/>
  <c r="O4" i="32"/>
  <c r="O42" i="31"/>
  <c r="J42" i="31"/>
  <c r="H42" i="31"/>
  <c r="E42" i="31"/>
  <c r="D42" i="31"/>
  <c r="C42" i="31"/>
  <c r="B42" i="31"/>
  <c r="O41" i="31"/>
  <c r="J41" i="31"/>
  <c r="H41" i="31"/>
  <c r="E41" i="31"/>
  <c r="O40" i="31"/>
  <c r="J40" i="31"/>
  <c r="H40" i="31"/>
  <c r="E40" i="31"/>
  <c r="O38" i="31"/>
  <c r="M38" i="31"/>
  <c r="L38" i="31"/>
  <c r="K38" i="31"/>
  <c r="J38" i="31"/>
  <c r="I38" i="31"/>
  <c r="H38" i="31"/>
  <c r="G38" i="31"/>
  <c r="F38" i="31"/>
  <c r="E38" i="31"/>
  <c r="D38" i="31"/>
  <c r="C38" i="31"/>
  <c r="B38" i="31"/>
  <c r="O37" i="31"/>
  <c r="O36" i="31"/>
  <c r="O34" i="31"/>
  <c r="M34" i="31"/>
  <c r="L34" i="31"/>
  <c r="K34" i="31"/>
  <c r="J34" i="31"/>
  <c r="I34" i="31"/>
  <c r="H34" i="31"/>
  <c r="G34" i="31"/>
  <c r="F34" i="31"/>
  <c r="E34" i="31"/>
  <c r="D34" i="31"/>
  <c r="C34" i="31"/>
  <c r="B34" i="31"/>
  <c r="O33" i="31"/>
  <c r="O32" i="31"/>
  <c r="V30" i="31"/>
  <c r="U30" i="31"/>
  <c r="T30" i="31"/>
  <c r="O30" i="31"/>
  <c r="M30" i="31"/>
  <c r="L30" i="31"/>
  <c r="K30" i="31"/>
  <c r="J30" i="31"/>
  <c r="I30" i="31"/>
  <c r="H30" i="31"/>
  <c r="G30" i="31"/>
  <c r="F30" i="31"/>
  <c r="E30" i="31"/>
  <c r="D30" i="31"/>
  <c r="C30" i="31"/>
  <c r="B30" i="31"/>
  <c r="V29" i="31"/>
  <c r="U29" i="31"/>
  <c r="T29" i="31"/>
  <c r="O29" i="31"/>
  <c r="V28" i="31"/>
  <c r="U28" i="31"/>
  <c r="T28" i="31"/>
  <c r="O28" i="31"/>
  <c r="V27" i="31"/>
  <c r="U27" i="31"/>
  <c r="T27" i="31"/>
  <c r="V26" i="31"/>
  <c r="U26" i="31"/>
  <c r="T26" i="31"/>
  <c r="O26" i="31"/>
  <c r="M26" i="31"/>
  <c r="L26" i="31"/>
  <c r="K26" i="31"/>
  <c r="J26" i="31"/>
  <c r="I26" i="31"/>
  <c r="H26" i="31"/>
  <c r="G26" i="31"/>
  <c r="F26" i="31"/>
  <c r="E26" i="31"/>
  <c r="D26" i="31"/>
  <c r="C26" i="31"/>
  <c r="B26" i="31"/>
  <c r="V25" i="31"/>
  <c r="U25" i="31"/>
  <c r="T25" i="31"/>
  <c r="O25" i="31"/>
  <c r="V24" i="31"/>
  <c r="U24" i="31"/>
  <c r="T24" i="31"/>
  <c r="O24" i="31"/>
  <c r="O22" i="31"/>
  <c r="M22" i="31"/>
  <c r="L22" i="31"/>
  <c r="K22" i="31"/>
  <c r="J22" i="31"/>
  <c r="I22" i="31"/>
  <c r="H22" i="31"/>
  <c r="G22" i="31"/>
  <c r="F22" i="31"/>
  <c r="E22" i="31"/>
  <c r="D22" i="31"/>
  <c r="C22" i="31"/>
  <c r="B22" i="31"/>
  <c r="V21" i="31"/>
  <c r="U21" i="31"/>
  <c r="T21" i="31"/>
  <c r="O21" i="31"/>
  <c r="V20" i="31"/>
  <c r="U20" i="31"/>
  <c r="T20" i="31"/>
  <c r="O20" i="31"/>
  <c r="V19" i="31"/>
  <c r="U19" i="31"/>
  <c r="T19" i="31"/>
  <c r="V18" i="31"/>
  <c r="U18" i="31"/>
  <c r="T18" i="31"/>
  <c r="O18" i="31"/>
  <c r="M18" i="31"/>
  <c r="L18" i="31"/>
  <c r="K18" i="31"/>
  <c r="J18" i="31"/>
  <c r="I18" i="31"/>
  <c r="H18" i="31"/>
  <c r="G18" i="31"/>
  <c r="F18" i="31"/>
  <c r="E18" i="31"/>
  <c r="D18" i="31"/>
  <c r="C18" i="31"/>
  <c r="B18" i="31"/>
  <c r="V17" i="31"/>
  <c r="U17" i="31"/>
  <c r="T17" i="31"/>
  <c r="O17" i="31"/>
  <c r="V16" i="31"/>
  <c r="U16" i="31"/>
  <c r="T16" i="31"/>
  <c r="O16" i="31"/>
  <c r="V15" i="31"/>
  <c r="U15" i="31"/>
  <c r="T15" i="31"/>
  <c r="V14" i="31"/>
  <c r="U14" i="31"/>
  <c r="T14" i="31"/>
  <c r="O14" i="31"/>
  <c r="M14" i="31"/>
  <c r="L14" i="31"/>
  <c r="K14" i="31"/>
  <c r="J14" i="31"/>
  <c r="I14" i="31"/>
  <c r="H14" i="31"/>
  <c r="G14" i="31"/>
  <c r="F14" i="31"/>
  <c r="E14" i="31"/>
  <c r="D14" i="31"/>
  <c r="C14" i="31"/>
  <c r="B14" i="31"/>
  <c r="V13" i="31"/>
  <c r="U13" i="31"/>
  <c r="T13" i="31"/>
  <c r="O13" i="31"/>
  <c r="V12" i="31"/>
  <c r="U12" i="31"/>
  <c r="T12" i="31"/>
  <c r="O12" i="31"/>
  <c r="V11" i="31"/>
  <c r="U11" i="31"/>
  <c r="T11" i="31"/>
  <c r="V10" i="31"/>
  <c r="U10" i="31"/>
  <c r="T10" i="31"/>
  <c r="O10" i="31"/>
  <c r="M10" i="31"/>
  <c r="L10" i="31"/>
  <c r="K10" i="31"/>
  <c r="J10" i="31"/>
  <c r="I10" i="31"/>
  <c r="H10" i="31"/>
  <c r="G10" i="31"/>
  <c r="F10" i="31"/>
  <c r="E10" i="31"/>
  <c r="D10" i="31"/>
  <c r="C10" i="31"/>
  <c r="B10" i="31"/>
  <c r="V9" i="31"/>
  <c r="U9" i="31"/>
  <c r="T9" i="31"/>
  <c r="O9" i="31"/>
  <c r="V8" i="31"/>
  <c r="U8" i="31"/>
  <c r="T8" i="31"/>
  <c r="O8" i="31"/>
  <c r="V7" i="31"/>
  <c r="U7" i="31"/>
  <c r="T7" i="31"/>
  <c r="V6" i="31"/>
  <c r="U6" i="31"/>
  <c r="T6" i="31"/>
  <c r="O6" i="31"/>
  <c r="M6" i="31"/>
  <c r="L6" i="31"/>
  <c r="K6" i="31"/>
  <c r="J6" i="31"/>
  <c r="I6" i="31"/>
  <c r="H6" i="31"/>
  <c r="G6" i="31"/>
  <c r="F6" i="31"/>
  <c r="E6" i="31"/>
  <c r="D6" i="31"/>
  <c r="C6" i="31"/>
  <c r="B6" i="31"/>
  <c r="V5" i="31"/>
  <c r="U5" i="31"/>
  <c r="T5" i="31"/>
  <c r="O5" i="31"/>
  <c r="V4" i="31"/>
  <c r="U4" i="31"/>
  <c r="T4" i="31"/>
  <c r="O4" i="31"/>
  <c r="O42" i="30"/>
  <c r="J42" i="30"/>
  <c r="H42" i="30"/>
  <c r="E42" i="30"/>
  <c r="D42" i="30"/>
  <c r="C42" i="30"/>
  <c r="B42" i="30"/>
  <c r="O41" i="30"/>
  <c r="J41" i="30"/>
  <c r="H41" i="30"/>
  <c r="E41" i="30"/>
  <c r="O40" i="30"/>
  <c r="J40" i="30"/>
  <c r="H40" i="30"/>
  <c r="E40" i="30"/>
  <c r="O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O37" i="30"/>
  <c r="O36" i="30"/>
  <c r="O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O33" i="30"/>
  <c r="O32" i="30"/>
  <c r="V30" i="30"/>
  <c r="U30" i="30"/>
  <c r="T30" i="30"/>
  <c r="O30" i="30"/>
  <c r="M30" i="30"/>
  <c r="L30" i="30"/>
  <c r="K30" i="30"/>
  <c r="J30" i="30"/>
  <c r="I30" i="30"/>
  <c r="H30" i="30"/>
  <c r="G30" i="30"/>
  <c r="F30" i="30"/>
  <c r="E30" i="30"/>
  <c r="D30" i="30"/>
  <c r="C30" i="30"/>
  <c r="B30" i="30"/>
  <c r="V29" i="30"/>
  <c r="U29" i="30"/>
  <c r="T29" i="30"/>
  <c r="O29" i="30"/>
  <c r="V28" i="30"/>
  <c r="U28" i="30"/>
  <c r="T28" i="30"/>
  <c r="O28" i="30"/>
  <c r="V27" i="30"/>
  <c r="U27" i="30"/>
  <c r="T27" i="30"/>
  <c r="V26" i="30"/>
  <c r="U26" i="30"/>
  <c r="T26" i="30"/>
  <c r="O26" i="30"/>
  <c r="M26" i="30"/>
  <c r="L26" i="30"/>
  <c r="K26" i="30"/>
  <c r="J26" i="30"/>
  <c r="I26" i="30"/>
  <c r="H26" i="30"/>
  <c r="G26" i="30"/>
  <c r="F26" i="30"/>
  <c r="E26" i="30"/>
  <c r="D26" i="30"/>
  <c r="C26" i="30"/>
  <c r="B26" i="30"/>
  <c r="V25" i="30"/>
  <c r="U25" i="30"/>
  <c r="T25" i="30"/>
  <c r="O25" i="30"/>
  <c r="V24" i="30"/>
  <c r="U24" i="30"/>
  <c r="T24" i="30"/>
  <c r="O24" i="30"/>
  <c r="O22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V21" i="30"/>
  <c r="U21" i="30"/>
  <c r="T21" i="30"/>
  <c r="O21" i="30"/>
  <c r="V20" i="30"/>
  <c r="U20" i="30"/>
  <c r="T20" i="30"/>
  <c r="O20" i="30"/>
  <c r="V19" i="30"/>
  <c r="U19" i="30"/>
  <c r="T19" i="30"/>
  <c r="V18" i="30"/>
  <c r="U18" i="30"/>
  <c r="T18" i="30"/>
  <c r="O18" i="30"/>
  <c r="M18" i="30"/>
  <c r="L18" i="30"/>
  <c r="K18" i="30"/>
  <c r="J18" i="30"/>
  <c r="I18" i="30"/>
  <c r="H18" i="30"/>
  <c r="G18" i="30"/>
  <c r="F18" i="30"/>
  <c r="E18" i="30"/>
  <c r="D18" i="30"/>
  <c r="C18" i="30"/>
  <c r="B18" i="30"/>
  <c r="V17" i="30"/>
  <c r="U17" i="30"/>
  <c r="T17" i="30"/>
  <c r="O17" i="30"/>
  <c r="V16" i="30"/>
  <c r="U16" i="30"/>
  <c r="T16" i="30"/>
  <c r="O16" i="30"/>
  <c r="V15" i="30"/>
  <c r="U15" i="30"/>
  <c r="T15" i="30"/>
  <c r="V14" i="30"/>
  <c r="U14" i="30"/>
  <c r="T14" i="30"/>
  <c r="O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V13" i="30"/>
  <c r="U13" i="30"/>
  <c r="T13" i="30"/>
  <c r="O13" i="30"/>
  <c r="V12" i="30"/>
  <c r="U12" i="30"/>
  <c r="T12" i="30"/>
  <c r="O12" i="30"/>
  <c r="V11" i="30"/>
  <c r="U11" i="30"/>
  <c r="T11" i="30"/>
  <c r="V10" i="30"/>
  <c r="U10" i="30"/>
  <c r="T10" i="30"/>
  <c r="O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V9" i="30"/>
  <c r="U9" i="30"/>
  <c r="T9" i="30"/>
  <c r="O9" i="30"/>
  <c r="V8" i="30"/>
  <c r="U8" i="30"/>
  <c r="T8" i="30"/>
  <c r="O8" i="30"/>
  <c r="V7" i="30"/>
  <c r="U7" i="30"/>
  <c r="T7" i="30"/>
  <c r="V6" i="30"/>
  <c r="U6" i="30"/>
  <c r="T6" i="30"/>
  <c r="O6" i="30"/>
  <c r="M6" i="30"/>
  <c r="L6" i="30"/>
  <c r="K6" i="30"/>
  <c r="J6" i="30"/>
  <c r="I6" i="30"/>
  <c r="H6" i="30"/>
  <c r="G6" i="30"/>
  <c r="F6" i="30"/>
  <c r="E6" i="30"/>
  <c r="D6" i="30"/>
  <c r="C6" i="30"/>
  <c r="B6" i="30"/>
  <c r="V5" i="30"/>
  <c r="U5" i="30"/>
  <c r="T5" i="30"/>
  <c r="O5" i="30"/>
  <c r="V4" i="30"/>
  <c r="U4" i="30"/>
  <c r="T4" i="30"/>
  <c r="O4" i="30"/>
  <c r="O42" i="29"/>
  <c r="J42" i="29"/>
  <c r="H42" i="29"/>
  <c r="E42" i="29"/>
  <c r="D42" i="29"/>
  <c r="C42" i="29"/>
  <c r="B42" i="29"/>
  <c r="O41" i="29"/>
  <c r="J41" i="29"/>
  <c r="H41" i="29"/>
  <c r="E41" i="29"/>
  <c r="O40" i="29"/>
  <c r="J40" i="29"/>
  <c r="H40" i="29"/>
  <c r="E40" i="29"/>
  <c r="O38" i="29"/>
  <c r="M38" i="29"/>
  <c r="L38" i="29"/>
  <c r="K38" i="29"/>
  <c r="J38" i="29"/>
  <c r="I38" i="29"/>
  <c r="H38" i="29"/>
  <c r="G38" i="29"/>
  <c r="F38" i="29"/>
  <c r="E38" i="29"/>
  <c r="D38" i="29"/>
  <c r="C38" i="29"/>
  <c r="B38" i="29"/>
  <c r="O37" i="29"/>
  <c r="O36" i="29"/>
  <c r="O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O33" i="29"/>
  <c r="O32" i="29"/>
  <c r="V30" i="29"/>
  <c r="U30" i="29"/>
  <c r="T30" i="29"/>
  <c r="O30" i="29"/>
  <c r="M30" i="29"/>
  <c r="L30" i="29"/>
  <c r="K30" i="29"/>
  <c r="J30" i="29"/>
  <c r="I30" i="29"/>
  <c r="H30" i="29"/>
  <c r="G30" i="29"/>
  <c r="F30" i="29"/>
  <c r="E30" i="29"/>
  <c r="D30" i="29"/>
  <c r="C30" i="29"/>
  <c r="B30" i="29"/>
  <c r="V29" i="29"/>
  <c r="U29" i="29"/>
  <c r="T29" i="29"/>
  <c r="O29" i="29"/>
  <c r="V28" i="29"/>
  <c r="U28" i="29"/>
  <c r="T28" i="29"/>
  <c r="O28" i="29"/>
  <c r="V27" i="29"/>
  <c r="U27" i="29"/>
  <c r="T27" i="29"/>
  <c r="V26" i="29"/>
  <c r="U26" i="29"/>
  <c r="T26" i="29"/>
  <c r="O26" i="29"/>
  <c r="M26" i="29"/>
  <c r="L26" i="29"/>
  <c r="K26" i="29"/>
  <c r="J26" i="29"/>
  <c r="I26" i="29"/>
  <c r="H26" i="29"/>
  <c r="G26" i="29"/>
  <c r="F26" i="29"/>
  <c r="E26" i="29"/>
  <c r="D26" i="29"/>
  <c r="C26" i="29"/>
  <c r="B26" i="29"/>
  <c r="V25" i="29"/>
  <c r="U25" i="29"/>
  <c r="T25" i="29"/>
  <c r="O25" i="29"/>
  <c r="V24" i="29"/>
  <c r="U24" i="29"/>
  <c r="T24" i="29"/>
  <c r="O24" i="29"/>
  <c r="O22" i="29"/>
  <c r="M22" i="29"/>
  <c r="L22" i="29"/>
  <c r="K22" i="29"/>
  <c r="J22" i="29"/>
  <c r="I22" i="29"/>
  <c r="H22" i="29"/>
  <c r="G22" i="29"/>
  <c r="F22" i="29"/>
  <c r="E22" i="29"/>
  <c r="D22" i="29"/>
  <c r="C22" i="29"/>
  <c r="B22" i="29"/>
  <c r="V21" i="29"/>
  <c r="U21" i="29"/>
  <c r="T21" i="29"/>
  <c r="O21" i="29"/>
  <c r="V20" i="29"/>
  <c r="U20" i="29"/>
  <c r="T20" i="29"/>
  <c r="O20" i="29"/>
  <c r="V19" i="29"/>
  <c r="U19" i="29"/>
  <c r="T19" i="29"/>
  <c r="V18" i="29"/>
  <c r="U18" i="29"/>
  <c r="T18" i="29"/>
  <c r="O18" i="29"/>
  <c r="M18" i="29"/>
  <c r="L18" i="29"/>
  <c r="K18" i="29"/>
  <c r="J18" i="29"/>
  <c r="I18" i="29"/>
  <c r="H18" i="29"/>
  <c r="G18" i="29"/>
  <c r="F18" i="29"/>
  <c r="E18" i="29"/>
  <c r="D18" i="29"/>
  <c r="C18" i="29"/>
  <c r="B18" i="29"/>
  <c r="V17" i="29"/>
  <c r="U17" i="29"/>
  <c r="T17" i="29"/>
  <c r="O17" i="29"/>
  <c r="V16" i="29"/>
  <c r="U16" i="29"/>
  <c r="T16" i="29"/>
  <c r="O16" i="29"/>
  <c r="V15" i="29"/>
  <c r="U15" i="29"/>
  <c r="T15" i="29"/>
  <c r="V14" i="29"/>
  <c r="U14" i="29"/>
  <c r="T14" i="29"/>
  <c r="O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V13" i="29"/>
  <c r="U13" i="29"/>
  <c r="T13" i="29"/>
  <c r="O13" i="29"/>
  <c r="V12" i="29"/>
  <c r="U12" i="29"/>
  <c r="T12" i="29"/>
  <c r="O12" i="29"/>
  <c r="V11" i="29"/>
  <c r="U11" i="29"/>
  <c r="T11" i="29"/>
  <c r="V10" i="29"/>
  <c r="U10" i="29"/>
  <c r="T10" i="29"/>
  <c r="O10" i="29"/>
  <c r="M10" i="29"/>
  <c r="L10" i="29"/>
  <c r="K10" i="29"/>
  <c r="J10" i="29"/>
  <c r="I10" i="29"/>
  <c r="H10" i="29"/>
  <c r="G10" i="29"/>
  <c r="F10" i="29"/>
  <c r="E10" i="29"/>
  <c r="D10" i="29"/>
  <c r="C10" i="29"/>
  <c r="B10" i="29"/>
  <c r="V9" i="29"/>
  <c r="U9" i="29"/>
  <c r="T9" i="29"/>
  <c r="O9" i="29"/>
  <c r="V8" i="29"/>
  <c r="U8" i="29"/>
  <c r="T8" i="29"/>
  <c r="O8" i="29"/>
  <c r="V7" i="29"/>
  <c r="U7" i="29"/>
  <c r="T7" i="29"/>
  <c r="V6" i="29"/>
  <c r="U6" i="29"/>
  <c r="T6" i="29"/>
  <c r="O6" i="29"/>
  <c r="M6" i="29"/>
  <c r="L6" i="29"/>
  <c r="K6" i="29"/>
  <c r="J6" i="29"/>
  <c r="I6" i="29"/>
  <c r="H6" i="29"/>
  <c r="G6" i="29"/>
  <c r="F6" i="29"/>
  <c r="E6" i="29"/>
  <c r="D6" i="29"/>
  <c r="C6" i="29"/>
  <c r="B6" i="29"/>
  <c r="V5" i="29"/>
  <c r="U5" i="29"/>
  <c r="T5" i="29"/>
  <c r="O5" i="29"/>
  <c r="V4" i="29"/>
  <c r="U4" i="29"/>
  <c r="T4" i="29"/>
  <c r="O4" i="29"/>
  <c r="O42" i="28"/>
  <c r="J42" i="28"/>
  <c r="H42" i="28"/>
  <c r="E42" i="28"/>
  <c r="D42" i="28"/>
  <c r="C42" i="28"/>
  <c r="B42" i="28"/>
  <c r="O41" i="28"/>
  <c r="J41" i="28"/>
  <c r="H41" i="28"/>
  <c r="E41" i="28"/>
  <c r="O40" i="28"/>
  <c r="J40" i="28"/>
  <c r="H40" i="28"/>
  <c r="E40" i="28"/>
  <c r="O38" i="28"/>
  <c r="M38" i="28"/>
  <c r="L38" i="28"/>
  <c r="K38" i="28"/>
  <c r="J38" i="28"/>
  <c r="I38" i="28"/>
  <c r="H38" i="28"/>
  <c r="G38" i="28"/>
  <c r="F38" i="28"/>
  <c r="E38" i="28"/>
  <c r="D38" i="28"/>
  <c r="C38" i="28"/>
  <c r="B38" i="28"/>
  <c r="O37" i="28"/>
  <c r="O36" i="28"/>
  <c r="O34" i="28"/>
  <c r="M34" i="28"/>
  <c r="L34" i="28"/>
  <c r="K34" i="28"/>
  <c r="J34" i="28"/>
  <c r="I34" i="28"/>
  <c r="H34" i="28"/>
  <c r="G34" i="28"/>
  <c r="F34" i="28"/>
  <c r="E34" i="28"/>
  <c r="D34" i="28"/>
  <c r="C34" i="28"/>
  <c r="B34" i="28"/>
  <c r="O33" i="28"/>
  <c r="O32" i="28"/>
  <c r="V30" i="28"/>
  <c r="U30" i="28"/>
  <c r="T30" i="28"/>
  <c r="O30" i="28"/>
  <c r="M30" i="28"/>
  <c r="L30" i="28"/>
  <c r="K30" i="28"/>
  <c r="J30" i="28"/>
  <c r="I30" i="28"/>
  <c r="H30" i="28"/>
  <c r="G30" i="28"/>
  <c r="F30" i="28"/>
  <c r="E30" i="28"/>
  <c r="D30" i="28"/>
  <c r="C30" i="28"/>
  <c r="B30" i="28"/>
  <c r="V29" i="28"/>
  <c r="U29" i="28"/>
  <c r="T29" i="28"/>
  <c r="O29" i="28"/>
  <c r="V28" i="28"/>
  <c r="U28" i="28"/>
  <c r="T28" i="28"/>
  <c r="O28" i="28"/>
  <c r="V27" i="28"/>
  <c r="U27" i="28"/>
  <c r="T27" i="28"/>
  <c r="V26" i="28"/>
  <c r="U26" i="28"/>
  <c r="T26" i="28"/>
  <c r="O26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V25" i="28"/>
  <c r="U25" i="28"/>
  <c r="T25" i="28"/>
  <c r="O25" i="28"/>
  <c r="V24" i="28"/>
  <c r="U24" i="28"/>
  <c r="T24" i="28"/>
  <c r="O24" i="28"/>
  <c r="O22" i="28"/>
  <c r="M22" i="28"/>
  <c r="L22" i="28"/>
  <c r="K22" i="28"/>
  <c r="J22" i="28"/>
  <c r="I22" i="28"/>
  <c r="H22" i="28"/>
  <c r="G22" i="28"/>
  <c r="F22" i="28"/>
  <c r="E22" i="28"/>
  <c r="D22" i="28"/>
  <c r="C22" i="28"/>
  <c r="B22" i="28"/>
  <c r="V21" i="28"/>
  <c r="U21" i="28"/>
  <c r="T21" i="28"/>
  <c r="O21" i="28"/>
  <c r="V20" i="28"/>
  <c r="U20" i="28"/>
  <c r="T20" i="28"/>
  <c r="O20" i="28"/>
  <c r="V19" i="28"/>
  <c r="U19" i="28"/>
  <c r="T19" i="28"/>
  <c r="V18" i="28"/>
  <c r="U18" i="28"/>
  <c r="T18" i="28"/>
  <c r="O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V17" i="28"/>
  <c r="U17" i="28"/>
  <c r="T17" i="28"/>
  <c r="O17" i="28"/>
  <c r="V16" i="28"/>
  <c r="U16" i="28"/>
  <c r="T16" i="28"/>
  <c r="O16" i="28"/>
  <c r="V15" i="28"/>
  <c r="U15" i="28"/>
  <c r="T15" i="28"/>
  <c r="V14" i="28"/>
  <c r="U14" i="28"/>
  <c r="T14" i="28"/>
  <c r="O14" i="28"/>
  <c r="M14" i="28"/>
  <c r="L14" i="28"/>
  <c r="K14" i="28"/>
  <c r="J14" i="28"/>
  <c r="I14" i="28"/>
  <c r="H14" i="28"/>
  <c r="G14" i="28"/>
  <c r="F14" i="28"/>
  <c r="E14" i="28"/>
  <c r="D14" i="28"/>
  <c r="C14" i="28"/>
  <c r="B14" i="28"/>
  <c r="V13" i="28"/>
  <c r="U13" i="28"/>
  <c r="T13" i="28"/>
  <c r="O13" i="28"/>
  <c r="V12" i="28"/>
  <c r="U12" i="28"/>
  <c r="T12" i="28"/>
  <c r="O12" i="28"/>
  <c r="V11" i="28"/>
  <c r="U11" i="28"/>
  <c r="T11" i="28"/>
  <c r="V10" i="28"/>
  <c r="U10" i="28"/>
  <c r="T10" i="28"/>
  <c r="O10" i="28"/>
  <c r="M10" i="28"/>
  <c r="L10" i="28"/>
  <c r="K10" i="28"/>
  <c r="J10" i="28"/>
  <c r="I10" i="28"/>
  <c r="H10" i="28"/>
  <c r="G10" i="28"/>
  <c r="F10" i="28"/>
  <c r="E10" i="28"/>
  <c r="D10" i="28"/>
  <c r="C10" i="28"/>
  <c r="B10" i="28"/>
  <c r="V9" i="28"/>
  <c r="U9" i="28"/>
  <c r="T9" i="28"/>
  <c r="O9" i="28"/>
  <c r="V8" i="28"/>
  <c r="U8" i="28"/>
  <c r="T8" i="28"/>
  <c r="O8" i="28"/>
  <c r="V7" i="28"/>
  <c r="U7" i="28"/>
  <c r="T7" i="28"/>
  <c r="V6" i="28"/>
  <c r="U6" i="28"/>
  <c r="T6" i="28"/>
  <c r="O6" i="28"/>
  <c r="M6" i="28"/>
  <c r="L6" i="28"/>
  <c r="K6" i="28"/>
  <c r="J6" i="28"/>
  <c r="I6" i="28"/>
  <c r="H6" i="28"/>
  <c r="G6" i="28"/>
  <c r="F6" i="28"/>
  <c r="E6" i="28"/>
  <c r="D6" i="28"/>
  <c r="C6" i="28"/>
  <c r="B6" i="28"/>
  <c r="V5" i="28"/>
  <c r="U5" i="28"/>
  <c r="T5" i="28"/>
  <c r="O5" i="28"/>
  <c r="V4" i="28"/>
  <c r="U4" i="28"/>
  <c r="T4" i="28"/>
  <c r="O4" i="28"/>
  <c r="O42" i="27"/>
  <c r="J42" i="27"/>
  <c r="H42" i="27"/>
  <c r="E42" i="27"/>
  <c r="D42" i="27"/>
  <c r="C42" i="27"/>
  <c r="B42" i="27"/>
  <c r="O41" i="27"/>
  <c r="J41" i="27"/>
  <c r="H41" i="27"/>
  <c r="E41" i="27"/>
  <c r="O40" i="27"/>
  <c r="J40" i="27"/>
  <c r="H40" i="27"/>
  <c r="E40" i="27"/>
  <c r="O38" i="27"/>
  <c r="M38" i="27"/>
  <c r="L38" i="27"/>
  <c r="K38" i="27"/>
  <c r="J38" i="27"/>
  <c r="I38" i="27"/>
  <c r="H38" i="27"/>
  <c r="G38" i="27"/>
  <c r="F38" i="27"/>
  <c r="E38" i="27"/>
  <c r="D38" i="27"/>
  <c r="C38" i="27"/>
  <c r="B38" i="27"/>
  <c r="O37" i="27"/>
  <c r="O36" i="27"/>
  <c r="O34" i="27"/>
  <c r="M34" i="27"/>
  <c r="L34" i="27"/>
  <c r="K34" i="27"/>
  <c r="J34" i="27"/>
  <c r="I34" i="27"/>
  <c r="H34" i="27"/>
  <c r="G34" i="27"/>
  <c r="F34" i="27"/>
  <c r="E34" i="27"/>
  <c r="D34" i="27"/>
  <c r="C34" i="27"/>
  <c r="B34" i="27"/>
  <c r="O33" i="27"/>
  <c r="O32" i="27"/>
  <c r="V30" i="27"/>
  <c r="U30" i="27"/>
  <c r="T30" i="27"/>
  <c r="O30" i="27"/>
  <c r="M30" i="27"/>
  <c r="L30" i="27"/>
  <c r="K30" i="27"/>
  <c r="J30" i="27"/>
  <c r="I30" i="27"/>
  <c r="H30" i="27"/>
  <c r="G30" i="27"/>
  <c r="F30" i="27"/>
  <c r="E30" i="27"/>
  <c r="D30" i="27"/>
  <c r="C30" i="27"/>
  <c r="B30" i="27"/>
  <c r="V29" i="27"/>
  <c r="U29" i="27"/>
  <c r="T29" i="27"/>
  <c r="O29" i="27"/>
  <c r="V28" i="27"/>
  <c r="U28" i="27"/>
  <c r="T28" i="27"/>
  <c r="O28" i="27"/>
  <c r="V27" i="27"/>
  <c r="U27" i="27"/>
  <c r="T27" i="27"/>
  <c r="V26" i="27"/>
  <c r="U26" i="27"/>
  <c r="T26" i="27"/>
  <c r="O26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V25" i="27"/>
  <c r="U25" i="27"/>
  <c r="T25" i="27"/>
  <c r="O25" i="27"/>
  <c r="V24" i="27"/>
  <c r="U24" i="27"/>
  <c r="T24" i="27"/>
  <c r="O24" i="27"/>
  <c r="O22" i="27"/>
  <c r="M22" i="27"/>
  <c r="L22" i="27"/>
  <c r="K22" i="27"/>
  <c r="J22" i="27"/>
  <c r="I22" i="27"/>
  <c r="H22" i="27"/>
  <c r="G22" i="27"/>
  <c r="F22" i="27"/>
  <c r="E22" i="27"/>
  <c r="D22" i="27"/>
  <c r="C22" i="27"/>
  <c r="B22" i="27"/>
  <c r="V21" i="27"/>
  <c r="U21" i="27"/>
  <c r="T21" i="27"/>
  <c r="O21" i="27"/>
  <c r="V20" i="27"/>
  <c r="U20" i="27"/>
  <c r="T20" i="27"/>
  <c r="O20" i="27"/>
  <c r="V19" i="27"/>
  <c r="U19" i="27"/>
  <c r="T19" i="27"/>
  <c r="V18" i="27"/>
  <c r="U18" i="27"/>
  <c r="T18" i="27"/>
  <c r="O18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V17" i="27"/>
  <c r="U17" i="27"/>
  <c r="T17" i="27"/>
  <c r="O17" i="27"/>
  <c r="V16" i="27"/>
  <c r="U16" i="27"/>
  <c r="T16" i="27"/>
  <c r="O16" i="27"/>
  <c r="V15" i="27"/>
  <c r="U15" i="27"/>
  <c r="T15" i="27"/>
  <c r="V14" i="27"/>
  <c r="U14" i="27"/>
  <c r="T14" i="27"/>
  <c r="O14" i="27"/>
  <c r="M14" i="27"/>
  <c r="L14" i="27"/>
  <c r="K14" i="27"/>
  <c r="J14" i="27"/>
  <c r="I14" i="27"/>
  <c r="H14" i="27"/>
  <c r="G14" i="27"/>
  <c r="F14" i="27"/>
  <c r="E14" i="27"/>
  <c r="D14" i="27"/>
  <c r="C14" i="27"/>
  <c r="B14" i="27"/>
  <c r="V13" i="27"/>
  <c r="U13" i="27"/>
  <c r="T13" i="27"/>
  <c r="O13" i="27"/>
  <c r="V12" i="27"/>
  <c r="U12" i="27"/>
  <c r="T12" i="27"/>
  <c r="O12" i="27"/>
  <c r="V11" i="27"/>
  <c r="U11" i="27"/>
  <c r="T11" i="27"/>
  <c r="V10" i="27"/>
  <c r="U10" i="27"/>
  <c r="T10" i="27"/>
  <c r="O10" i="27"/>
  <c r="M10" i="27"/>
  <c r="L10" i="27"/>
  <c r="K10" i="27"/>
  <c r="J10" i="27"/>
  <c r="I10" i="27"/>
  <c r="H10" i="27"/>
  <c r="G10" i="27"/>
  <c r="F10" i="27"/>
  <c r="E10" i="27"/>
  <c r="D10" i="27"/>
  <c r="C10" i="27"/>
  <c r="B10" i="27"/>
  <c r="V9" i="27"/>
  <c r="U9" i="27"/>
  <c r="T9" i="27"/>
  <c r="O9" i="27"/>
  <c r="V8" i="27"/>
  <c r="U8" i="27"/>
  <c r="T8" i="27"/>
  <c r="O8" i="27"/>
  <c r="V7" i="27"/>
  <c r="U7" i="27"/>
  <c r="T7" i="27"/>
  <c r="V6" i="27"/>
  <c r="U6" i="27"/>
  <c r="T6" i="27"/>
  <c r="O6" i="27"/>
  <c r="M6" i="27"/>
  <c r="L6" i="27"/>
  <c r="K6" i="27"/>
  <c r="J6" i="27"/>
  <c r="I6" i="27"/>
  <c r="H6" i="27"/>
  <c r="G6" i="27"/>
  <c r="F6" i="27"/>
  <c r="E6" i="27"/>
  <c r="D6" i="27"/>
  <c r="C6" i="27"/>
  <c r="B6" i="27"/>
  <c r="V5" i="27"/>
  <c r="U5" i="27"/>
  <c r="T5" i="27"/>
  <c r="O5" i="27"/>
  <c r="V4" i="27"/>
  <c r="U4" i="27"/>
  <c r="T4" i="27"/>
  <c r="O4" i="27"/>
  <c r="O42" i="26"/>
  <c r="J42" i="26"/>
  <c r="H42" i="26"/>
  <c r="E42" i="26"/>
  <c r="D42" i="26"/>
  <c r="C42" i="26"/>
  <c r="B42" i="26"/>
  <c r="O41" i="26"/>
  <c r="J41" i="26"/>
  <c r="H41" i="26"/>
  <c r="E41" i="26"/>
  <c r="O40" i="26"/>
  <c r="J40" i="26"/>
  <c r="H40" i="26"/>
  <c r="E40" i="26"/>
  <c r="O38" i="26"/>
  <c r="M38" i="26"/>
  <c r="L38" i="26"/>
  <c r="K38" i="26"/>
  <c r="J38" i="26"/>
  <c r="I38" i="26"/>
  <c r="H38" i="26"/>
  <c r="G38" i="26"/>
  <c r="F38" i="26"/>
  <c r="E38" i="26"/>
  <c r="D38" i="26"/>
  <c r="C38" i="26"/>
  <c r="B38" i="26"/>
  <c r="O37" i="26"/>
  <c r="O36" i="26"/>
  <c r="O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O33" i="26"/>
  <c r="O32" i="26"/>
  <c r="V30" i="26"/>
  <c r="U30" i="26"/>
  <c r="T30" i="26"/>
  <c r="O30" i="26"/>
  <c r="M30" i="26"/>
  <c r="L30" i="26"/>
  <c r="K30" i="26"/>
  <c r="J30" i="26"/>
  <c r="I30" i="26"/>
  <c r="H30" i="26"/>
  <c r="G30" i="26"/>
  <c r="F30" i="26"/>
  <c r="E30" i="26"/>
  <c r="D30" i="26"/>
  <c r="C30" i="26"/>
  <c r="B30" i="26"/>
  <c r="V29" i="26"/>
  <c r="U29" i="26"/>
  <c r="T29" i="26"/>
  <c r="O29" i="26"/>
  <c r="V28" i="26"/>
  <c r="U28" i="26"/>
  <c r="T28" i="26"/>
  <c r="O28" i="26"/>
  <c r="V27" i="26"/>
  <c r="U27" i="26"/>
  <c r="T27" i="26"/>
  <c r="V26" i="26"/>
  <c r="U26" i="26"/>
  <c r="T26" i="26"/>
  <c r="O26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V25" i="26"/>
  <c r="U25" i="26"/>
  <c r="T25" i="26"/>
  <c r="O25" i="26"/>
  <c r="V24" i="26"/>
  <c r="U24" i="26"/>
  <c r="T24" i="26"/>
  <c r="O24" i="26"/>
  <c r="O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V21" i="26"/>
  <c r="U21" i="26"/>
  <c r="T21" i="26"/>
  <c r="O21" i="26"/>
  <c r="V20" i="26"/>
  <c r="U20" i="26"/>
  <c r="T20" i="26"/>
  <c r="O20" i="26"/>
  <c r="V19" i="26"/>
  <c r="U19" i="26"/>
  <c r="T19" i="26"/>
  <c r="V18" i="26"/>
  <c r="U18" i="26"/>
  <c r="T18" i="26"/>
  <c r="O18" i="26"/>
  <c r="M18" i="26"/>
  <c r="L18" i="26"/>
  <c r="K18" i="26"/>
  <c r="J18" i="26"/>
  <c r="I18" i="26"/>
  <c r="H18" i="26"/>
  <c r="G18" i="26"/>
  <c r="F18" i="26"/>
  <c r="E18" i="26"/>
  <c r="D18" i="26"/>
  <c r="C18" i="26"/>
  <c r="B18" i="26"/>
  <c r="V17" i="26"/>
  <c r="U17" i="26"/>
  <c r="T17" i="26"/>
  <c r="O17" i="26"/>
  <c r="V16" i="26"/>
  <c r="U16" i="26"/>
  <c r="T16" i="26"/>
  <c r="O16" i="26"/>
  <c r="V15" i="26"/>
  <c r="U15" i="26"/>
  <c r="T15" i="26"/>
  <c r="V14" i="26"/>
  <c r="U14" i="26"/>
  <c r="T14" i="26"/>
  <c r="O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V13" i="26"/>
  <c r="U13" i="26"/>
  <c r="T13" i="26"/>
  <c r="O13" i="26"/>
  <c r="V12" i="26"/>
  <c r="U12" i="26"/>
  <c r="T12" i="26"/>
  <c r="O12" i="26"/>
  <c r="V11" i="26"/>
  <c r="U11" i="26"/>
  <c r="T11" i="26"/>
  <c r="V10" i="26"/>
  <c r="U10" i="26"/>
  <c r="T10" i="26"/>
  <c r="O10" i="26"/>
  <c r="M10" i="26"/>
  <c r="L10" i="26"/>
  <c r="K10" i="26"/>
  <c r="J10" i="26"/>
  <c r="I10" i="26"/>
  <c r="H10" i="26"/>
  <c r="G10" i="26"/>
  <c r="F10" i="26"/>
  <c r="E10" i="26"/>
  <c r="D10" i="26"/>
  <c r="C10" i="26"/>
  <c r="B10" i="26"/>
  <c r="V9" i="26"/>
  <c r="U9" i="26"/>
  <c r="T9" i="26"/>
  <c r="O9" i="26"/>
  <c r="V8" i="26"/>
  <c r="U8" i="26"/>
  <c r="T8" i="26"/>
  <c r="O8" i="26"/>
  <c r="V7" i="26"/>
  <c r="U7" i="26"/>
  <c r="T7" i="26"/>
  <c r="V6" i="26"/>
  <c r="U6" i="26"/>
  <c r="T6" i="26"/>
  <c r="O6" i="26"/>
  <c r="M6" i="26"/>
  <c r="L6" i="26"/>
  <c r="K6" i="26"/>
  <c r="J6" i="26"/>
  <c r="I6" i="26"/>
  <c r="H6" i="26"/>
  <c r="G6" i="26"/>
  <c r="F6" i="26"/>
  <c r="E6" i="26"/>
  <c r="D6" i="26"/>
  <c r="C6" i="26"/>
  <c r="B6" i="26"/>
  <c r="V5" i="26"/>
  <c r="U5" i="26"/>
  <c r="T5" i="26"/>
  <c r="O5" i="26"/>
  <c r="V4" i="26"/>
  <c r="U4" i="26"/>
  <c r="T4" i="26"/>
  <c r="O4" i="26"/>
  <c r="O42" i="25"/>
  <c r="J42" i="25"/>
  <c r="H42" i="25"/>
  <c r="E42" i="25"/>
  <c r="D42" i="25"/>
  <c r="C42" i="25"/>
  <c r="B42" i="25"/>
  <c r="O41" i="25"/>
  <c r="J41" i="25"/>
  <c r="H41" i="25"/>
  <c r="E41" i="25"/>
  <c r="O40" i="25"/>
  <c r="J40" i="25"/>
  <c r="H40" i="25"/>
  <c r="E40" i="25"/>
  <c r="O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O37" i="25"/>
  <c r="O36" i="25"/>
  <c r="O34" i="25"/>
  <c r="M34" i="25"/>
  <c r="L34" i="25"/>
  <c r="K34" i="25"/>
  <c r="J34" i="25"/>
  <c r="I34" i="25"/>
  <c r="H34" i="25"/>
  <c r="G34" i="25"/>
  <c r="F34" i="25"/>
  <c r="E34" i="25"/>
  <c r="D34" i="25"/>
  <c r="C34" i="25"/>
  <c r="B34" i="25"/>
  <c r="O33" i="25"/>
  <c r="O32" i="25"/>
  <c r="V30" i="25"/>
  <c r="U30" i="25"/>
  <c r="T30" i="25"/>
  <c r="O30" i="25"/>
  <c r="M30" i="25"/>
  <c r="L30" i="25"/>
  <c r="K30" i="25"/>
  <c r="J30" i="25"/>
  <c r="I30" i="25"/>
  <c r="H30" i="25"/>
  <c r="G30" i="25"/>
  <c r="F30" i="25"/>
  <c r="E30" i="25"/>
  <c r="D30" i="25"/>
  <c r="C30" i="25"/>
  <c r="B30" i="25"/>
  <c r="V29" i="25"/>
  <c r="U29" i="25"/>
  <c r="T29" i="25"/>
  <c r="O29" i="25"/>
  <c r="V28" i="25"/>
  <c r="U28" i="25"/>
  <c r="T28" i="25"/>
  <c r="O28" i="25"/>
  <c r="V27" i="25"/>
  <c r="U27" i="25"/>
  <c r="T27" i="25"/>
  <c r="V26" i="25"/>
  <c r="U26" i="25"/>
  <c r="T26" i="25"/>
  <c r="O26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V25" i="25"/>
  <c r="U25" i="25"/>
  <c r="T25" i="25"/>
  <c r="O25" i="25"/>
  <c r="V24" i="25"/>
  <c r="U24" i="25"/>
  <c r="T24" i="25"/>
  <c r="O24" i="25"/>
  <c r="O22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V21" i="25"/>
  <c r="U21" i="25"/>
  <c r="T21" i="25"/>
  <c r="O21" i="25"/>
  <c r="V20" i="25"/>
  <c r="U20" i="25"/>
  <c r="T20" i="25"/>
  <c r="O20" i="25"/>
  <c r="V19" i="25"/>
  <c r="U19" i="25"/>
  <c r="T19" i="25"/>
  <c r="V18" i="25"/>
  <c r="U18" i="25"/>
  <c r="T18" i="25"/>
  <c r="O18" i="25"/>
  <c r="M18" i="25"/>
  <c r="L18" i="25"/>
  <c r="K18" i="25"/>
  <c r="J18" i="25"/>
  <c r="I18" i="25"/>
  <c r="H18" i="25"/>
  <c r="G18" i="25"/>
  <c r="F18" i="25"/>
  <c r="E18" i="25"/>
  <c r="D18" i="25"/>
  <c r="C18" i="25"/>
  <c r="B18" i="25"/>
  <c r="V17" i="25"/>
  <c r="U17" i="25"/>
  <c r="T17" i="25"/>
  <c r="O17" i="25"/>
  <c r="V16" i="25"/>
  <c r="U16" i="25"/>
  <c r="T16" i="25"/>
  <c r="O16" i="25"/>
  <c r="V15" i="25"/>
  <c r="U15" i="25"/>
  <c r="T15" i="25"/>
  <c r="V14" i="25"/>
  <c r="U14" i="25"/>
  <c r="T14" i="25"/>
  <c r="O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V13" i="25"/>
  <c r="U13" i="25"/>
  <c r="T13" i="25"/>
  <c r="O13" i="25"/>
  <c r="V12" i="25"/>
  <c r="U12" i="25"/>
  <c r="T12" i="25"/>
  <c r="O12" i="25"/>
  <c r="V11" i="25"/>
  <c r="U11" i="25"/>
  <c r="T11" i="25"/>
  <c r="V10" i="25"/>
  <c r="U10" i="25"/>
  <c r="T10" i="25"/>
  <c r="O10" i="25"/>
  <c r="M10" i="25"/>
  <c r="L10" i="25"/>
  <c r="K10" i="25"/>
  <c r="J10" i="25"/>
  <c r="I10" i="25"/>
  <c r="H10" i="25"/>
  <c r="G10" i="25"/>
  <c r="F10" i="25"/>
  <c r="E10" i="25"/>
  <c r="D10" i="25"/>
  <c r="C10" i="25"/>
  <c r="B10" i="25"/>
  <c r="V9" i="25"/>
  <c r="U9" i="25"/>
  <c r="T9" i="25"/>
  <c r="O9" i="25"/>
  <c r="V8" i="25"/>
  <c r="U8" i="25"/>
  <c r="T8" i="25"/>
  <c r="O8" i="25"/>
  <c r="V7" i="25"/>
  <c r="U7" i="25"/>
  <c r="T7" i="25"/>
  <c r="V6" i="25"/>
  <c r="U6" i="25"/>
  <c r="T6" i="25"/>
  <c r="O6" i="25"/>
  <c r="M6" i="25"/>
  <c r="L6" i="25"/>
  <c r="K6" i="25"/>
  <c r="J6" i="25"/>
  <c r="I6" i="25"/>
  <c r="H6" i="25"/>
  <c r="G6" i="25"/>
  <c r="F6" i="25"/>
  <c r="E6" i="25"/>
  <c r="D6" i="25"/>
  <c r="C6" i="25"/>
  <c r="B6" i="25"/>
  <c r="V5" i="25"/>
  <c r="U5" i="25"/>
  <c r="T5" i="25"/>
  <c r="O5" i="25"/>
  <c r="V4" i="25"/>
  <c r="U4" i="25"/>
  <c r="T4" i="25"/>
  <c r="O4" i="25"/>
  <c r="O42" i="24"/>
  <c r="J42" i="24"/>
  <c r="H42" i="24"/>
  <c r="E42" i="24"/>
  <c r="D42" i="24"/>
  <c r="C42" i="24"/>
  <c r="B42" i="24"/>
  <c r="O41" i="24"/>
  <c r="J41" i="24"/>
  <c r="H41" i="24"/>
  <c r="E41" i="24"/>
  <c r="O40" i="24"/>
  <c r="J40" i="24"/>
  <c r="H40" i="24"/>
  <c r="E40" i="24"/>
  <c r="O38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O37" i="24"/>
  <c r="O36" i="24"/>
  <c r="O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O33" i="24"/>
  <c r="O32" i="24"/>
  <c r="V30" i="24"/>
  <c r="U30" i="24"/>
  <c r="T30" i="24"/>
  <c r="O30" i="24"/>
  <c r="M30" i="24"/>
  <c r="L30" i="24"/>
  <c r="K30" i="24"/>
  <c r="J30" i="24"/>
  <c r="I30" i="24"/>
  <c r="H30" i="24"/>
  <c r="G30" i="24"/>
  <c r="F30" i="24"/>
  <c r="E30" i="24"/>
  <c r="D30" i="24"/>
  <c r="C30" i="24"/>
  <c r="B30" i="24"/>
  <c r="V29" i="24"/>
  <c r="U29" i="24"/>
  <c r="T29" i="24"/>
  <c r="O29" i="24"/>
  <c r="V28" i="24"/>
  <c r="U28" i="24"/>
  <c r="T28" i="24"/>
  <c r="O28" i="24"/>
  <c r="V27" i="24"/>
  <c r="U27" i="24"/>
  <c r="T27" i="24"/>
  <c r="V26" i="24"/>
  <c r="U26" i="24"/>
  <c r="T26" i="24"/>
  <c r="O26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V25" i="24"/>
  <c r="U25" i="24"/>
  <c r="T25" i="24"/>
  <c r="O25" i="24"/>
  <c r="V24" i="24"/>
  <c r="U24" i="24"/>
  <c r="T24" i="24"/>
  <c r="O24" i="24"/>
  <c r="O22" i="24"/>
  <c r="M22" i="24"/>
  <c r="L22" i="24"/>
  <c r="K22" i="24"/>
  <c r="J22" i="24"/>
  <c r="I22" i="24"/>
  <c r="H22" i="24"/>
  <c r="G22" i="24"/>
  <c r="F22" i="24"/>
  <c r="E22" i="24"/>
  <c r="D22" i="24"/>
  <c r="C22" i="24"/>
  <c r="B22" i="24"/>
  <c r="V21" i="24"/>
  <c r="U21" i="24"/>
  <c r="T21" i="24"/>
  <c r="O21" i="24"/>
  <c r="V20" i="24"/>
  <c r="U20" i="24"/>
  <c r="T20" i="24"/>
  <c r="O20" i="24"/>
  <c r="V19" i="24"/>
  <c r="U19" i="24"/>
  <c r="T19" i="24"/>
  <c r="V18" i="24"/>
  <c r="U18" i="24"/>
  <c r="T18" i="24"/>
  <c r="O18" i="24"/>
  <c r="M18" i="24"/>
  <c r="L18" i="24"/>
  <c r="K18" i="24"/>
  <c r="J18" i="24"/>
  <c r="I18" i="24"/>
  <c r="H18" i="24"/>
  <c r="G18" i="24"/>
  <c r="F18" i="24"/>
  <c r="E18" i="24"/>
  <c r="D18" i="24"/>
  <c r="C18" i="24"/>
  <c r="B18" i="24"/>
  <c r="V17" i="24"/>
  <c r="U17" i="24"/>
  <c r="T17" i="24"/>
  <c r="O17" i="24"/>
  <c r="V16" i="24"/>
  <c r="U16" i="24"/>
  <c r="T16" i="24"/>
  <c r="O16" i="24"/>
  <c r="V15" i="24"/>
  <c r="U15" i="24"/>
  <c r="T15" i="24"/>
  <c r="V14" i="24"/>
  <c r="U14" i="24"/>
  <c r="T14" i="24"/>
  <c r="O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V13" i="24"/>
  <c r="U13" i="24"/>
  <c r="T13" i="24"/>
  <c r="O13" i="24"/>
  <c r="V12" i="24"/>
  <c r="U12" i="24"/>
  <c r="T12" i="24"/>
  <c r="O12" i="24"/>
  <c r="V11" i="24"/>
  <c r="U11" i="24"/>
  <c r="T11" i="24"/>
  <c r="V10" i="24"/>
  <c r="U10" i="24"/>
  <c r="T10" i="24"/>
  <c r="O10" i="24"/>
  <c r="M10" i="24"/>
  <c r="L10" i="24"/>
  <c r="K10" i="24"/>
  <c r="J10" i="24"/>
  <c r="I10" i="24"/>
  <c r="H10" i="24"/>
  <c r="G10" i="24"/>
  <c r="F10" i="24"/>
  <c r="E10" i="24"/>
  <c r="D10" i="24"/>
  <c r="C10" i="24"/>
  <c r="B10" i="24"/>
  <c r="V9" i="24"/>
  <c r="U9" i="24"/>
  <c r="T9" i="24"/>
  <c r="O9" i="24"/>
  <c r="V8" i="24"/>
  <c r="U8" i="24"/>
  <c r="T8" i="24"/>
  <c r="O8" i="24"/>
  <c r="V7" i="24"/>
  <c r="U7" i="24"/>
  <c r="T7" i="24"/>
  <c r="V6" i="24"/>
  <c r="U6" i="24"/>
  <c r="T6" i="24"/>
  <c r="O6" i="24"/>
  <c r="M6" i="24"/>
  <c r="L6" i="24"/>
  <c r="K6" i="24"/>
  <c r="J6" i="24"/>
  <c r="I6" i="24"/>
  <c r="H6" i="24"/>
  <c r="G6" i="24"/>
  <c r="F6" i="24"/>
  <c r="E6" i="24"/>
  <c r="D6" i="24"/>
  <c r="C6" i="24"/>
  <c r="B6" i="24"/>
  <c r="V5" i="24"/>
  <c r="U5" i="24"/>
  <c r="T5" i="24"/>
  <c r="O5" i="24"/>
  <c r="V4" i="24"/>
  <c r="U4" i="24"/>
  <c r="T4" i="24"/>
  <c r="O4" i="24"/>
  <c r="O42" i="23"/>
  <c r="J42" i="23"/>
  <c r="H42" i="23"/>
  <c r="E42" i="23"/>
  <c r="D42" i="23"/>
  <c r="C42" i="23"/>
  <c r="B42" i="23"/>
  <c r="O41" i="23"/>
  <c r="J41" i="23"/>
  <c r="H41" i="23"/>
  <c r="E41" i="23"/>
  <c r="O40" i="23"/>
  <c r="J40" i="23"/>
  <c r="H40" i="23"/>
  <c r="E40" i="23"/>
  <c r="O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O37" i="23"/>
  <c r="O36" i="23"/>
  <c r="O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O33" i="23"/>
  <c r="O32" i="23"/>
  <c r="V30" i="23"/>
  <c r="U30" i="23"/>
  <c r="T30" i="23"/>
  <c r="O30" i="23"/>
  <c r="M30" i="23"/>
  <c r="L30" i="23"/>
  <c r="K30" i="23"/>
  <c r="J30" i="23"/>
  <c r="I30" i="23"/>
  <c r="H30" i="23"/>
  <c r="G30" i="23"/>
  <c r="F30" i="23"/>
  <c r="E30" i="23"/>
  <c r="D30" i="23"/>
  <c r="C30" i="23"/>
  <c r="B30" i="23"/>
  <c r="V29" i="23"/>
  <c r="U29" i="23"/>
  <c r="T29" i="23"/>
  <c r="O29" i="23"/>
  <c r="V28" i="23"/>
  <c r="U28" i="23"/>
  <c r="T28" i="23"/>
  <c r="O28" i="23"/>
  <c r="V27" i="23"/>
  <c r="U27" i="23"/>
  <c r="T27" i="23"/>
  <c r="V26" i="23"/>
  <c r="U26" i="23"/>
  <c r="T26" i="23"/>
  <c r="O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V25" i="23"/>
  <c r="U25" i="23"/>
  <c r="T25" i="23"/>
  <c r="O25" i="23"/>
  <c r="V24" i="23"/>
  <c r="U24" i="23"/>
  <c r="T24" i="23"/>
  <c r="O24" i="23"/>
  <c r="O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V21" i="23"/>
  <c r="U21" i="23"/>
  <c r="T21" i="23"/>
  <c r="O21" i="23"/>
  <c r="V20" i="23"/>
  <c r="U20" i="23"/>
  <c r="T20" i="23"/>
  <c r="O20" i="23"/>
  <c r="V19" i="23"/>
  <c r="U19" i="23"/>
  <c r="T19" i="23"/>
  <c r="V18" i="23"/>
  <c r="U18" i="23"/>
  <c r="T18" i="23"/>
  <c r="O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V17" i="23"/>
  <c r="U17" i="23"/>
  <c r="T17" i="23"/>
  <c r="O17" i="23"/>
  <c r="V16" i="23"/>
  <c r="U16" i="23"/>
  <c r="T16" i="23"/>
  <c r="O16" i="23"/>
  <c r="V15" i="23"/>
  <c r="U15" i="23"/>
  <c r="T15" i="23"/>
  <c r="V14" i="23"/>
  <c r="U14" i="23"/>
  <c r="T14" i="23"/>
  <c r="O14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V13" i="23"/>
  <c r="U13" i="23"/>
  <c r="T13" i="23"/>
  <c r="O13" i="23"/>
  <c r="V12" i="23"/>
  <c r="U12" i="23"/>
  <c r="T12" i="23"/>
  <c r="O12" i="23"/>
  <c r="V11" i="23"/>
  <c r="U11" i="23"/>
  <c r="T11" i="23"/>
  <c r="V10" i="23"/>
  <c r="U10" i="23"/>
  <c r="T10" i="23"/>
  <c r="O10" i="23"/>
  <c r="M10" i="23"/>
  <c r="L10" i="23"/>
  <c r="K10" i="23"/>
  <c r="J10" i="23"/>
  <c r="I10" i="23"/>
  <c r="H10" i="23"/>
  <c r="G10" i="23"/>
  <c r="F10" i="23"/>
  <c r="E10" i="23"/>
  <c r="D10" i="23"/>
  <c r="C10" i="23"/>
  <c r="B10" i="23"/>
  <c r="V9" i="23"/>
  <c r="U9" i="23"/>
  <c r="T9" i="23"/>
  <c r="O9" i="23"/>
  <c r="V8" i="23"/>
  <c r="U8" i="23"/>
  <c r="T8" i="23"/>
  <c r="O8" i="23"/>
  <c r="V7" i="23"/>
  <c r="U7" i="23"/>
  <c r="T7" i="23"/>
  <c r="V6" i="23"/>
  <c r="U6" i="23"/>
  <c r="T6" i="23"/>
  <c r="O6" i="23"/>
  <c r="M6" i="23"/>
  <c r="L6" i="23"/>
  <c r="K6" i="23"/>
  <c r="J6" i="23"/>
  <c r="I6" i="23"/>
  <c r="H6" i="23"/>
  <c r="G6" i="23"/>
  <c r="F6" i="23"/>
  <c r="E6" i="23"/>
  <c r="D6" i="23"/>
  <c r="C6" i="23"/>
  <c r="B6" i="23"/>
  <c r="V5" i="23"/>
  <c r="U5" i="23"/>
  <c r="T5" i="23"/>
  <c r="O5" i="23"/>
  <c r="V4" i="23"/>
  <c r="U4" i="23"/>
  <c r="T4" i="23"/>
  <c r="O4" i="23"/>
  <c r="O42" i="22"/>
  <c r="J42" i="22"/>
  <c r="H42" i="22"/>
  <c r="E42" i="22"/>
  <c r="D42" i="22"/>
  <c r="C42" i="22"/>
  <c r="B42" i="22"/>
  <c r="O41" i="22"/>
  <c r="J41" i="22"/>
  <c r="H41" i="22"/>
  <c r="E41" i="22"/>
  <c r="O40" i="22"/>
  <c r="J40" i="22"/>
  <c r="H40" i="22"/>
  <c r="E40" i="22"/>
  <c r="O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O37" i="22"/>
  <c r="O36" i="22"/>
  <c r="O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O33" i="22"/>
  <c r="O32" i="22"/>
  <c r="V30" i="22"/>
  <c r="U30" i="22"/>
  <c r="T30" i="22"/>
  <c r="O30" i="22"/>
  <c r="M30" i="22"/>
  <c r="L30" i="22"/>
  <c r="K30" i="22"/>
  <c r="J30" i="22"/>
  <c r="I30" i="22"/>
  <c r="H30" i="22"/>
  <c r="G30" i="22"/>
  <c r="F30" i="22"/>
  <c r="E30" i="22"/>
  <c r="D30" i="22"/>
  <c r="C30" i="22"/>
  <c r="B30" i="22"/>
  <c r="V29" i="22"/>
  <c r="U29" i="22"/>
  <c r="T29" i="22"/>
  <c r="O29" i="22"/>
  <c r="V28" i="22"/>
  <c r="U28" i="22"/>
  <c r="T28" i="22"/>
  <c r="O28" i="22"/>
  <c r="V27" i="22"/>
  <c r="U27" i="22"/>
  <c r="T27" i="22"/>
  <c r="V26" i="22"/>
  <c r="U26" i="22"/>
  <c r="T26" i="22"/>
  <c r="O26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V25" i="22"/>
  <c r="U25" i="22"/>
  <c r="T25" i="22"/>
  <c r="O25" i="22"/>
  <c r="V24" i="22"/>
  <c r="U24" i="22"/>
  <c r="T24" i="22"/>
  <c r="O24" i="22"/>
  <c r="O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V21" i="22"/>
  <c r="U21" i="22"/>
  <c r="T21" i="22"/>
  <c r="O21" i="22"/>
  <c r="V20" i="22"/>
  <c r="U20" i="22"/>
  <c r="T20" i="22"/>
  <c r="O20" i="22"/>
  <c r="V19" i="22"/>
  <c r="U19" i="22"/>
  <c r="T19" i="22"/>
  <c r="V18" i="22"/>
  <c r="U18" i="22"/>
  <c r="T18" i="22"/>
  <c r="O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V17" i="22"/>
  <c r="U17" i="22"/>
  <c r="T17" i="22"/>
  <c r="O17" i="22"/>
  <c r="V16" i="22"/>
  <c r="U16" i="22"/>
  <c r="T16" i="22"/>
  <c r="O16" i="22"/>
  <c r="V15" i="22"/>
  <c r="U15" i="22"/>
  <c r="T15" i="22"/>
  <c r="V14" i="22"/>
  <c r="U14" i="22"/>
  <c r="T14" i="22"/>
  <c r="O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V13" i="22"/>
  <c r="U13" i="22"/>
  <c r="T13" i="22"/>
  <c r="O13" i="22"/>
  <c r="V12" i="22"/>
  <c r="U12" i="22"/>
  <c r="T12" i="22"/>
  <c r="O12" i="22"/>
  <c r="V11" i="22"/>
  <c r="U11" i="22"/>
  <c r="T11" i="22"/>
  <c r="V10" i="22"/>
  <c r="U10" i="22"/>
  <c r="T10" i="22"/>
  <c r="O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V9" i="22"/>
  <c r="U9" i="22"/>
  <c r="T9" i="22"/>
  <c r="O9" i="22"/>
  <c r="V8" i="22"/>
  <c r="U8" i="22"/>
  <c r="T8" i="22"/>
  <c r="O8" i="22"/>
  <c r="V7" i="22"/>
  <c r="U7" i="22"/>
  <c r="T7" i="22"/>
  <c r="V6" i="22"/>
  <c r="U6" i="22"/>
  <c r="T6" i="22"/>
  <c r="O6" i="22"/>
  <c r="M6" i="22"/>
  <c r="L6" i="22"/>
  <c r="K6" i="22"/>
  <c r="J6" i="22"/>
  <c r="I6" i="22"/>
  <c r="H6" i="22"/>
  <c r="G6" i="22"/>
  <c r="F6" i="22"/>
  <c r="E6" i="22"/>
  <c r="D6" i="22"/>
  <c r="C6" i="22"/>
  <c r="B6" i="22"/>
  <c r="V5" i="22"/>
  <c r="U5" i="22"/>
  <c r="T5" i="22"/>
  <c r="O5" i="22"/>
  <c r="V4" i="22"/>
  <c r="U4" i="22"/>
  <c r="T4" i="22"/>
  <c r="O4" i="22"/>
  <c r="O42" i="21"/>
  <c r="J42" i="21"/>
  <c r="H42" i="21"/>
  <c r="E42" i="21"/>
  <c r="D42" i="21"/>
  <c r="C42" i="21"/>
  <c r="B42" i="21"/>
  <c r="O41" i="21"/>
  <c r="J41" i="21"/>
  <c r="H41" i="21"/>
  <c r="E41" i="21"/>
  <c r="O40" i="21"/>
  <c r="J40" i="21"/>
  <c r="H40" i="21"/>
  <c r="E40" i="21"/>
  <c r="O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O37" i="21"/>
  <c r="O36" i="21"/>
  <c r="O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O33" i="21"/>
  <c r="O32" i="21"/>
  <c r="V30" i="21"/>
  <c r="U30" i="21"/>
  <c r="T30" i="21"/>
  <c r="O30" i="21"/>
  <c r="M30" i="21"/>
  <c r="L30" i="21"/>
  <c r="K30" i="21"/>
  <c r="J30" i="21"/>
  <c r="I30" i="21"/>
  <c r="H30" i="21"/>
  <c r="G30" i="21"/>
  <c r="F30" i="21"/>
  <c r="E30" i="21"/>
  <c r="D30" i="21"/>
  <c r="C30" i="21"/>
  <c r="B30" i="21"/>
  <c r="V29" i="21"/>
  <c r="U29" i="21"/>
  <c r="T29" i="21"/>
  <c r="O29" i="21"/>
  <c r="V28" i="21"/>
  <c r="U28" i="21"/>
  <c r="T28" i="21"/>
  <c r="O28" i="21"/>
  <c r="V27" i="21"/>
  <c r="U27" i="21"/>
  <c r="T27" i="21"/>
  <c r="V26" i="21"/>
  <c r="U26" i="21"/>
  <c r="T26" i="21"/>
  <c r="O26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V25" i="21"/>
  <c r="U25" i="21"/>
  <c r="T25" i="21"/>
  <c r="O25" i="21"/>
  <c r="V24" i="21"/>
  <c r="U24" i="21"/>
  <c r="T24" i="21"/>
  <c r="O24" i="21"/>
  <c r="O22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V21" i="21"/>
  <c r="U21" i="21"/>
  <c r="T21" i="21"/>
  <c r="O21" i="21"/>
  <c r="V20" i="21"/>
  <c r="U20" i="21"/>
  <c r="T20" i="21"/>
  <c r="O20" i="21"/>
  <c r="V19" i="21"/>
  <c r="U19" i="21"/>
  <c r="T19" i="21"/>
  <c r="V18" i="21"/>
  <c r="U18" i="21"/>
  <c r="T18" i="21"/>
  <c r="O18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V17" i="21"/>
  <c r="U17" i="21"/>
  <c r="T17" i="21"/>
  <c r="O17" i="21"/>
  <c r="V16" i="21"/>
  <c r="U16" i="21"/>
  <c r="T16" i="21"/>
  <c r="O16" i="21"/>
  <c r="V15" i="21"/>
  <c r="U15" i="21"/>
  <c r="T15" i="21"/>
  <c r="V14" i="21"/>
  <c r="U14" i="21"/>
  <c r="T14" i="21"/>
  <c r="O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V13" i="21"/>
  <c r="U13" i="21"/>
  <c r="T13" i="21"/>
  <c r="O13" i="21"/>
  <c r="V12" i="21"/>
  <c r="U12" i="21"/>
  <c r="T12" i="21"/>
  <c r="O12" i="21"/>
  <c r="V11" i="21"/>
  <c r="U11" i="21"/>
  <c r="T11" i="21"/>
  <c r="V10" i="21"/>
  <c r="U10" i="21"/>
  <c r="T10" i="21"/>
  <c r="O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V9" i="21"/>
  <c r="U9" i="21"/>
  <c r="T9" i="21"/>
  <c r="O9" i="21"/>
  <c r="V8" i="21"/>
  <c r="U8" i="21"/>
  <c r="T8" i="21"/>
  <c r="O8" i="21"/>
  <c r="V7" i="21"/>
  <c r="U7" i="21"/>
  <c r="T7" i="21"/>
  <c r="V6" i="21"/>
  <c r="U6" i="21"/>
  <c r="T6" i="21"/>
  <c r="O6" i="21"/>
  <c r="M6" i="21"/>
  <c r="L6" i="21"/>
  <c r="K6" i="21"/>
  <c r="J6" i="21"/>
  <c r="I6" i="21"/>
  <c r="H6" i="21"/>
  <c r="G6" i="21"/>
  <c r="F6" i="21"/>
  <c r="E6" i="21"/>
  <c r="D6" i="21"/>
  <c r="C6" i="21"/>
  <c r="B6" i="21"/>
  <c r="V5" i="21"/>
  <c r="U5" i="21"/>
  <c r="T5" i="21"/>
  <c r="O5" i="21"/>
  <c r="V4" i="21"/>
  <c r="U4" i="21"/>
  <c r="T4" i="21"/>
  <c r="O4" i="21"/>
  <c r="O42" i="20"/>
  <c r="J42" i="20"/>
  <c r="H42" i="20"/>
  <c r="E42" i="20"/>
  <c r="D42" i="20"/>
  <c r="C42" i="20"/>
  <c r="B42" i="20"/>
  <c r="O41" i="20"/>
  <c r="J41" i="20"/>
  <c r="H41" i="20"/>
  <c r="E41" i="20"/>
  <c r="O40" i="20"/>
  <c r="J40" i="20"/>
  <c r="H40" i="20"/>
  <c r="E40" i="20"/>
  <c r="O38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O37" i="20"/>
  <c r="O36" i="20"/>
  <c r="O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O33" i="20"/>
  <c r="O32" i="20"/>
  <c r="V30" i="20"/>
  <c r="U30" i="20"/>
  <c r="T30" i="20"/>
  <c r="O30" i="20"/>
  <c r="M30" i="20"/>
  <c r="L30" i="20"/>
  <c r="K30" i="20"/>
  <c r="J30" i="20"/>
  <c r="I30" i="20"/>
  <c r="H30" i="20"/>
  <c r="G30" i="20"/>
  <c r="F30" i="20"/>
  <c r="E30" i="20"/>
  <c r="D30" i="20"/>
  <c r="C30" i="20"/>
  <c r="B30" i="20"/>
  <c r="V29" i="20"/>
  <c r="U29" i="20"/>
  <c r="T29" i="20"/>
  <c r="O29" i="20"/>
  <c r="V28" i="20"/>
  <c r="U28" i="20"/>
  <c r="T28" i="20"/>
  <c r="O28" i="20"/>
  <c r="V27" i="20"/>
  <c r="U27" i="20"/>
  <c r="T27" i="20"/>
  <c r="V26" i="20"/>
  <c r="U26" i="20"/>
  <c r="T26" i="20"/>
  <c r="O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V25" i="20"/>
  <c r="U25" i="20"/>
  <c r="T25" i="20"/>
  <c r="O25" i="20"/>
  <c r="V24" i="20"/>
  <c r="U24" i="20"/>
  <c r="T24" i="20"/>
  <c r="O24" i="20"/>
  <c r="O22" i="20"/>
  <c r="M22" i="20"/>
  <c r="L22" i="20"/>
  <c r="K22" i="20"/>
  <c r="J22" i="20"/>
  <c r="I22" i="20"/>
  <c r="H22" i="20"/>
  <c r="G22" i="20"/>
  <c r="F22" i="20"/>
  <c r="E22" i="20"/>
  <c r="D22" i="20"/>
  <c r="C22" i="20"/>
  <c r="B22" i="20"/>
  <c r="V21" i="20"/>
  <c r="U21" i="20"/>
  <c r="T21" i="20"/>
  <c r="O21" i="20"/>
  <c r="V20" i="20"/>
  <c r="U20" i="20"/>
  <c r="T20" i="20"/>
  <c r="O20" i="20"/>
  <c r="V19" i="20"/>
  <c r="U19" i="20"/>
  <c r="T19" i="20"/>
  <c r="V18" i="20"/>
  <c r="U18" i="20"/>
  <c r="T18" i="20"/>
  <c r="O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V17" i="20"/>
  <c r="U17" i="20"/>
  <c r="T17" i="20"/>
  <c r="O17" i="20"/>
  <c r="V16" i="20"/>
  <c r="U16" i="20"/>
  <c r="T16" i="20"/>
  <c r="O16" i="20"/>
  <c r="V15" i="20"/>
  <c r="U15" i="20"/>
  <c r="T15" i="20"/>
  <c r="V14" i="20"/>
  <c r="U14" i="20"/>
  <c r="T14" i="20"/>
  <c r="O14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V13" i="20"/>
  <c r="U13" i="20"/>
  <c r="T13" i="20"/>
  <c r="O13" i="20"/>
  <c r="V12" i="20"/>
  <c r="U12" i="20"/>
  <c r="T12" i="20"/>
  <c r="O12" i="20"/>
  <c r="V11" i="20"/>
  <c r="U11" i="20"/>
  <c r="T11" i="20"/>
  <c r="V10" i="20"/>
  <c r="U10" i="20"/>
  <c r="T10" i="20"/>
  <c r="O10" i="20"/>
  <c r="M10" i="20"/>
  <c r="L10" i="20"/>
  <c r="K10" i="20"/>
  <c r="J10" i="20"/>
  <c r="I10" i="20"/>
  <c r="H10" i="20"/>
  <c r="G10" i="20"/>
  <c r="F10" i="20"/>
  <c r="E10" i="20"/>
  <c r="D10" i="20"/>
  <c r="C10" i="20"/>
  <c r="B10" i="20"/>
  <c r="V9" i="20"/>
  <c r="U9" i="20"/>
  <c r="T9" i="20"/>
  <c r="O9" i="20"/>
  <c r="V8" i="20"/>
  <c r="U8" i="20"/>
  <c r="T8" i="20"/>
  <c r="O8" i="20"/>
  <c r="V7" i="20"/>
  <c r="U7" i="20"/>
  <c r="T7" i="20"/>
  <c r="V6" i="20"/>
  <c r="U6" i="20"/>
  <c r="T6" i="20"/>
  <c r="O6" i="20"/>
  <c r="M6" i="20"/>
  <c r="L6" i="20"/>
  <c r="K6" i="20"/>
  <c r="J6" i="20"/>
  <c r="I6" i="20"/>
  <c r="H6" i="20"/>
  <c r="G6" i="20"/>
  <c r="F6" i="20"/>
  <c r="E6" i="20"/>
  <c r="D6" i="20"/>
  <c r="C6" i="20"/>
  <c r="B6" i="20"/>
  <c r="V5" i="20"/>
  <c r="U5" i="20"/>
  <c r="T5" i="20"/>
  <c r="O5" i="20"/>
  <c r="V4" i="20"/>
  <c r="U4" i="20"/>
  <c r="T4" i="20"/>
  <c r="O4" i="20"/>
  <c r="O42" i="19"/>
  <c r="J42" i="19"/>
  <c r="H42" i="19"/>
  <c r="E42" i="19"/>
  <c r="D42" i="19"/>
  <c r="C42" i="19"/>
  <c r="B42" i="19"/>
  <c r="O41" i="19"/>
  <c r="J41" i="19"/>
  <c r="H41" i="19"/>
  <c r="E41" i="19"/>
  <c r="O40" i="19"/>
  <c r="J40" i="19"/>
  <c r="H40" i="19"/>
  <c r="E40" i="19"/>
  <c r="O38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O37" i="19"/>
  <c r="O36" i="19"/>
  <c r="O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O33" i="19"/>
  <c r="O32" i="19"/>
  <c r="V30" i="19"/>
  <c r="U30" i="19"/>
  <c r="T30" i="19"/>
  <c r="O30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V29" i="19"/>
  <c r="U29" i="19"/>
  <c r="T29" i="19"/>
  <c r="O29" i="19"/>
  <c r="V28" i="19"/>
  <c r="U28" i="19"/>
  <c r="T28" i="19"/>
  <c r="O28" i="19"/>
  <c r="V27" i="19"/>
  <c r="U27" i="19"/>
  <c r="T27" i="19"/>
  <c r="V26" i="19"/>
  <c r="U26" i="19"/>
  <c r="T26" i="19"/>
  <c r="O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V25" i="19"/>
  <c r="U25" i="19"/>
  <c r="T25" i="19"/>
  <c r="O25" i="19"/>
  <c r="V24" i="19"/>
  <c r="U24" i="19"/>
  <c r="T24" i="19"/>
  <c r="O24" i="19"/>
  <c r="O22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V21" i="19"/>
  <c r="U21" i="19"/>
  <c r="T21" i="19"/>
  <c r="O21" i="19"/>
  <c r="V20" i="19"/>
  <c r="U20" i="19"/>
  <c r="T20" i="19"/>
  <c r="O20" i="19"/>
  <c r="V19" i="19"/>
  <c r="U19" i="19"/>
  <c r="T19" i="19"/>
  <c r="V18" i="19"/>
  <c r="U18" i="19"/>
  <c r="T18" i="19"/>
  <c r="O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V17" i="19"/>
  <c r="U17" i="19"/>
  <c r="T17" i="19"/>
  <c r="O17" i="19"/>
  <c r="V16" i="19"/>
  <c r="U16" i="19"/>
  <c r="T16" i="19"/>
  <c r="O16" i="19"/>
  <c r="V15" i="19"/>
  <c r="U15" i="19"/>
  <c r="T15" i="19"/>
  <c r="V14" i="19"/>
  <c r="U14" i="19"/>
  <c r="T14" i="19"/>
  <c r="O14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V13" i="19"/>
  <c r="U13" i="19"/>
  <c r="T13" i="19"/>
  <c r="O13" i="19"/>
  <c r="V12" i="19"/>
  <c r="U12" i="19"/>
  <c r="T12" i="19"/>
  <c r="O12" i="19"/>
  <c r="V11" i="19"/>
  <c r="U11" i="19"/>
  <c r="T11" i="19"/>
  <c r="V10" i="19"/>
  <c r="U10" i="19"/>
  <c r="T10" i="19"/>
  <c r="O10" i="19"/>
  <c r="M10" i="19"/>
  <c r="L10" i="19"/>
  <c r="K10" i="19"/>
  <c r="J10" i="19"/>
  <c r="I10" i="19"/>
  <c r="H10" i="19"/>
  <c r="G10" i="19"/>
  <c r="F10" i="19"/>
  <c r="E10" i="19"/>
  <c r="D10" i="19"/>
  <c r="C10" i="19"/>
  <c r="B10" i="19"/>
  <c r="V9" i="19"/>
  <c r="U9" i="19"/>
  <c r="T9" i="19"/>
  <c r="O9" i="19"/>
  <c r="V8" i="19"/>
  <c r="U8" i="19"/>
  <c r="T8" i="19"/>
  <c r="O8" i="19"/>
  <c r="V7" i="19"/>
  <c r="U7" i="19"/>
  <c r="T7" i="19"/>
  <c r="V6" i="19"/>
  <c r="U6" i="19"/>
  <c r="T6" i="19"/>
  <c r="O6" i="19"/>
  <c r="M6" i="19"/>
  <c r="L6" i="19"/>
  <c r="K6" i="19"/>
  <c r="J6" i="19"/>
  <c r="I6" i="19"/>
  <c r="H6" i="19"/>
  <c r="G6" i="19"/>
  <c r="F6" i="19"/>
  <c r="E6" i="19"/>
  <c r="D6" i="19"/>
  <c r="C6" i="19"/>
  <c r="B6" i="19"/>
  <c r="V5" i="19"/>
  <c r="U5" i="19"/>
  <c r="T5" i="19"/>
  <c r="O5" i="19"/>
  <c r="V4" i="19"/>
  <c r="U4" i="19"/>
  <c r="T4" i="19"/>
  <c r="O4" i="19"/>
  <c r="O42" i="18"/>
  <c r="J42" i="18"/>
  <c r="H42" i="18"/>
  <c r="E42" i="18"/>
  <c r="D42" i="18"/>
  <c r="C42" i="18"/>
  <c r="B42" i="18"/>
  <c r="O41" i="18"/>
  <c r="J41" i="18"/>
  <c r="H41" i="18"/>
  <c r="E41" i="18"/>
  <c r="O40" i="18"/>
  <c r="J40" i="18"/>
  <c r="H40" i="18"/>
  <c r="E40" i="18"/>
  <c r="O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O37" i="18"/>
  <c r="O36" i="18"/>
  <c r="O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O33" i="18"/>
  <c r="O32" i="18"/>
  <c r="V30" i="18"/>
  <c r="U30" i="18"/>
  <c r="T30" i="18"/>
  <c r="O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V29" i="18"/>
  <c r="U29" i="18"/>
  <c r="T29" i="18"/>
  <c r="O29" i="18"/>
  <c r="V28" i="18"/>
  <c r="U28" i="18"/>
  <c r="T28" i="18"/>
  <c r="O28" i="18"/>
  <c r="V27" i="18"/>
  <c r="U27" i="18"/>
  <c r="T27" i="18"/>
  <c r="V26" i="18"/>
  <c r="U26" i="18"/>
  <c r="T26" i="18"/>
  <c r="O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V25" i="18"/>
  <c r="U25" i="18"/>
  <c r="T25" i="18"/>
  <c r="O25" i="18"/>
  <c r="V24" i="18"/>
  <c r="U24" i="18"/>
  <c r="T24" i="18"/>
  <c r="O24" i="18"/>
  <c r="O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V21" i="18"/>
  <c r="U21" i="18"/>
  <c r="T21" i="18"/>
  <c r="O21" i="18"/>
  <c r="V20" i="18"/>
  <c r="U20" i="18"/>
  <c r="T20" i="18"/>
  <c r="O20" i="18"/>
  <c r="V19" i="18"/>
  <c r="U19" i="18"/>
  <c r="T19" i="18"/>
  <c r="V18" i="18"/>
  <c r="U18" i="18"/>
  <c r="T18" i="18"/>
  <c r="O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V17" i="18"/>
  <c r="U17" i="18"/>
  <c r="T17" i="18"/>
  <c r="O17" i="18"/>
  <c r="V16" i="18"/>
  <c r="U16" i="18"/>
  <c r="T16" i="18"/>
  <c r="O16" i="18"/>
  <c r="V15" i="18"/>
  <c r="U15" i="18"/>
  <c r="T15" i="18"/>
  <c r="V14" i="18"/>
  <c r="U14" i="18"/>
  <c r="T14" i="18"/>
  <c r="O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V13" i="18"/>
  <c r="U13" i="18"/>
  <c r="T13" i="18"/>
  <c r="O13" i="18"/>
  <c r="V12" i="18"/>
  <c r="U12" i="18"/>
  <c r="T12" i="18"/>
  <c r="O12" i="18"/>
  <c r="V11" i="18"/>
  <c r="U11" i="18"/>
  <c r="T11" i="18"/>
  <c r="V10" i="18"/>
  <c r="U10" i="18"/>
  <c r="T10" i="18"/>
  <c r="O10" i="18"/>
  <c r="M10" i="18"/>
  <c r="L10" i="18"/>
  <c r="K10" i="18"/>
  <c r="J10" i="18"/>
  <c r="I10" i="18"/>
  <c r="H10" i="18"/>
  <c r="G10" i="18"/>
  <c r="F10" i="18"/>
  <c r="E10" i="18"/>
  <c r="D10" i="18"/>
  <c r="C10" i="18"/>
  <c r="B10" i="18"/>
  <c r="V9" i="18"/>
  <c r="U9" i="18"/>
  <c r="T9" i="18"/>
  <c r="O9" i="18"/>
  <c r="V8" i="18"/>
  <c r="U8" i="18"/>
  <c r="T8" i="18"/>
  <c r="O8" i="18"/>
  <c r="V7" i="18"/>
  <c r="U7" i="18"/>
  <c r="T7" i="18"/>
  <c r="V6" i="18"/>
  <c r="U6" i="18"/>
  <c r="T6" i="18"/>
  <c r="O6" i="18"/>
  <c r="M6" i="18"/>
  <c r="L6" i="18"/>
  <c r="K6" i="18"/>
  <c r="J6" i="18"/>
  <c r="I6" i="18"/>
  <c r="H6" i="18"/>
  <c r="G6" i="18"/>
  <c r="F6" i="18"/>
  <c r="E6" i="18"/>
  <c r="D6" i="18"/>
  <c r="C6" i="18"/>
  <c r="B6" i="18"/>
  <c r="V5" i="18"/>
  <c r="U5" i="18"/>
  <c r="T5" i="18"/>
  <c r="O5" i="18"/>
  <c r="V4" i="18"/>
  <c r="U4" i="18"/>
  <c r="T4" i="18"/>
  <c r="O4" i="18"/>
  <c r="O42" i="17"/>
  <c r="J42" i="17"/>
  <c r="H42" i="17"/>
  <c r="E42" i="17"/>
  <c r="D42" i="17"/>
  <c r="C42" i="17"/>
  <c r="B42" i="17"/>
  <c r="O41" i="17"/>
  <c r="J41" i="17"/>
  <c r="H41" i="17"/>
  <c r="E41" i="17"/>
  <c r="O40" i="17"/>
  <c r="J40" i="17"/>
  <c r="H40" i="17"/>
  <c r="E40" i="17"/>
  <c r="O38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O37" i="17"/>
  <c r="O36" i="17"/>
  <c r="O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O33" i="17"/>
  <c r="O32" i="17"/>
  <c r="V30" i="17"/>
  <c r="U30" i="17"/>
  <c r="T30" i="17"/>
  <c r="O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V29" i="17"/>
  <c r="U29" i="17"/>
  <c r="T29" i="17"/>
  <c r="O29" i="17"/>
  <c r="V28" i="17"/>
  <c r="U28" i="17"/>
  <c r="T28" i="17"/>
  <c r="O28" i="17"/>
  <c r="V27" i="17"/>
  <c r="U27" i="17"/>
  <c r="T27" i="17"/>
  <c r="V26" i="17"/>
  <c r="U26" i="17"/>
  <c r="T26" i="17"/>
  <c r="O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V25" i="17"/>
  <c r="U25" i="17"/>
  <c r="T25" i="17"/>
  <c r="O25" i="17"/>
  <c r="V24" i="17"/>
  <c r="U24" i="17"/>
  <c r="T24" i="17"/>
  <c r="O24" i="17"/>
  <c r="O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V21" i="17"/>
  <c r="U21" i="17"/>
  <c r="T21" i="17"/>
  <c r="O21" i="17"/>
  <c r="V20" i="17"/>
  <c r="U20" i="17"/>
  <c r="T20" i="17"/>
  <c r="O20" i="17"/>
  <c r="V19" i="17"/>
  <c r="U19" i="17"/>
  <c r="T19" i="17"/>
  <c r="V18" i="17"/>
  <c r="U18" i="17"/>
  <c r="T18" i="17"/>
  <c r="O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V17" i="17"/>
  <c r="U17" i="17"/>
  <c r="T17" i="17"/>
  <c r="O17" i="17"/>
  <c r="V16" i="17"/>
  <c r="U16" i="17"/>
  <c r="T16" i="17"/>
  <c r="O16" i="17"/>
  <c r="V15" i="17"/>
  <c r="U15" i="17"/>
  <c r="T15" i="17"/>
  <c r="V14" i="17"/>
  <c r="U14" i="17"/>
  <c r="T14" i="17"/>
  <c r="O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V13" i="17"/>
  <c r="U13" i="17"/>
  <c r="T13" i="17"/>
  <c r="O13" i="17"/>
  <c r="V12" i="17"/>
  <c r="U12" i="17"/>
  <c r="T12" i="17"/>
  <c r="O12" i="17"/>
  <c r="V11" i="17"/>
  <c r="U11" i="17"/>
  <c r="T11" i="17"/>
  <c r="V10" i="17"/>
  <c r="U10" i="17"/>
  <c r="T10" i="17"/>
  <c r="O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V9" i="17"/>
  <c r="U9" i="17"/>
  <c r="T9" i="17"/>
  <c r="O9" i="17"/>
  <c r="V8" i="17"/>
  <c r="U8" i="17"/>
  <c r="T8" i="17"/>
  <c r="O8" i="17"/>
  <c r="V7" i="17"/>
  <c r="U7" i="17"/>
  <c r="T7" i="17"/>
  <c r="V6" i="17"/>
  <c r="U6" i="17"/>
  <c r="T6" i="17"/>
  <c r="O6" i="17"/>
  <c r="M6" i="17"/>
  <c r="L6" i="17"/>
  <c r="K6" i="17"/>
  <c r="J6" i="17"/>
  <c r="I6" i="17"/>
  <c r="H6" i="17"/>
  <c r="G6" i="17"/>
  <c r="F6" i="17"/>
  <c r="E6" i="17"/>
  <c r="D6" i="17"/>
  <c r="C6" i="17"/>
  <c r="B6" i="17"/>
  <c r="V5" i="17"/>
  <c r="U5" i="17"/>
  <c r="T5" i="17"/>
  <c r="O5" i="17"/>
  <c r="V4" i="17"/>
  <c r="U4" i="17"/>
  <c r="T4" i="17"/>
  <c r="O4" i="17"/>
  <c r="O42" i="16"/>
  <c r="J42" i="16"/>
  <c r="H42" i="16"/>
  <c r="E42" i="16"/>
  <c r="D42" i="16"/>
  <c r="C42" i="16"/>
  <c r="B42" i="16"/>
  <c r="O41" i="16"/>
  <c r="J41" i="16"/>
  <c r="H41" i="16"/>
  <c r="E41" i="16"/>
  <c r="O40" i="16"/>
  <c r="J40" i="16"/>
  <c r="H40" i="16"/>
  <c r="E40" i="16"/>
  <c r="O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O37" i="16"/>
  <c r="O36" i="16"/>
  <c r="O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33" i="16"/>
  <c r="O32" i="16"/>
  <c r="V30" i="16"/>
  <c r="U30" i="16"/>
  <c r="T30" i="16"/>
  <c r="O30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V29" i="16"/>
  <c r="U29" i="16"/>
  <c r="T29" i="16"/>
  <c r="O29" i="16"/>
  <c r="V28" i="16"/>
  <c r="U28" i="16"/>
  <c r="T28" i="16"/>
  <c r="O28" i="16"/>
  <c r="V27" i="16"/>
  <c r="U27" i="16"/>
  <c r="T27" i="16"/>
  <c r="V26" i="16"/>
  <c r="U26" i="16"/>
  <c r="T26" i="16"/>
  <c r="O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V25" i="16"/>
  <c r="U25" i="16"/>
  <c r="T25" i="16"/>
  <c r="O25" i="16"/>
  <c r="V24" i="16"/>
  <c r="U24" i="16"/>
  <c r="T24" i="16"/>
  <c r="O24" i="16"/>
  <c r="O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V21" i="16"/>
  <c r="U21" i="16"/>
  <c r="T21" i="16"/>
  <c r="O21" i="16"/>
  <c r="V20" i="16"/>
  <c r="U20" i="16"/>
  <c r="T20" i="16"/>
  <c r="O20" i="16"/>
  <c r="V19" i="16"/>
  <c r="U19" i="16"/>
  <c r="T19" i="16"/>
  <c r="V18" i="16"/>
  <c r="U18" i="16"/>
  <c r="T18" i="16"/>
  <c r="O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V17" i="16"/>
  <c r="U17" i="16"/>
  <c r="T17" i="16"/>
  <c r="O17" i="16"/>
  <c r="V16" i="16"/>
  <c r="U16" i="16"/>
  <c r="T16" i="16"/>
  <c r="O16" i="16"/>
  <c r="V15" i="16"/>
  <c r="U15" i="16"/>
  <c r="T15" i="16"/>
  <c r="V14" i="16"/>
  <c r="U14" i="16"/>
  <c r="T14" i="16"/>
  <c r="O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V13" i="16"/>
  <c r="U13" i="16"/>
  <c r="T13" i="16"/>
  <c r="O13" i="16"/>
  <c r="V12" i="16"/>
  <c r="U12" i="16"/>
  <c r="T12" i="16"/>
  <c r="O12" i="16"/>
  <c r="V11" i="16"/>
  <c r="U11" i="16"/>
  <c r="T11" i="16"/>
  <c r="V10" i="16"/>
  <c r="U10" i="16"/>
  <c r="T10" i="16"/>
  <c r="O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V9" i="16"/>
  <c r="U9" i="16"/>
  <c r="T9" i="16"/>
  <c r="O9" i="16"/>
  <c r="V8" i="16"/>
  <c r="U8" i="16"/>
  <c r="T8" i="16"/>
  <c r="O8" i="16"/>
  <c r="V7" i="16"/>
  <c r="U7" i="16"/>
  <c r="T7" i="16"/>
  <c r="V6" i="16"/>
  <c r="U6" i="16"/>
  <c r="T6" i="16"/>
  <c r="O6" i="16"/>
  <c r="M6" i="16"/>
  <c r="L6" i="16"/>
  <c r="K6" i="16"/>
  <c r="J6" i="16"/>
  <c r="I6" i="16"/>
  <c r="H6" i="16"/>
  <c r="G6" i="16"/>
  <c r="F6" i="16"/>
  <c r="E6" i="16"/>
  <c r="D6" i="16"/>
  <c r="C6" i="16"/>
  <c r="B6" i="16"/>
  <c r="V5" i="16"/>
  <c r="U5" i="16"/>
  <c r="T5" i="16"/>
  <c r="O5" i="16"/>
  <c r="V4" i="16"/>
  <c r="U4" i="16"/>
  <c r="T4" i="16"/>
  <c r="O4" i="16"/>
  <c r="O42" i="14"/>
  <c r="J42" i="14"/>
  <c r="H42" i="14"/>
  <c r="E42" i="14"/>
  <c r="D42" i="14"/>
  <c r="C42" i="14"/>
  <c r="B42" i="14"/>
  <c r="O41" i="14"/>
  <c r="J41" i="14"/>
  <c r="H41" i="14"/>
  <c r="E41" i="14"/>
  <c r="O40" i="14"/>
  <c r="J40" i="14"/>
  <c r="H40" i="14"/>
  <c r="E40" i="14"/>
  <c r="O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O37" i="14"/>
  <c r="O36" i="14"/>
  <c r="O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O33" i="14"/>
  <c r="O32" i="14"/>
  <c r="V30" i="14"/>
  <c r="U30" i="14"/>
  <c r="T30" i="14"/>
  <c r="O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V29" i="14"/>
  <c r="U29" i="14"/>
  <c r="T29" i="14"/>
  <c r="O29" i="14"/>
  <c r="V28" i="14"/>
  <c r="U28" i="14"/>
  <c r="T28" i="14"/>
  <c r="O28" i="14"/>
  <c r="V27" i="14"/>
  <c r="U27" i="14"/>
  <c r="T27" i="14"/>
  <c r="V26" i="14"/>
  <c r="U26" i="14"/>
  <c r="T26" i="14"/>
  <c r="O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V25" i="14"/>
  <c r="U25" i="14"/>
  <c r="T25" i="14"/>
  <c r="O25" i="14"/>
  <c r="V24" i="14"/>
  <c r="U24" i="14"/>
  <c r="T24" i="14"/>
  <c r="O24" i="14"/>
  <c r="O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V21" i="14"/>
  <c r="U21" i="14"/>
  <c r="T21" i="14"/>
  <c r="O21" i="14"/>
  <c r="V20" i="14"/>
  <c r="U20" i="14"/>
  <c r="T20" i="14"/>
  <c r="O20" i="14"/>
  <c r="V19" i="14"/>
  <c r="U19" i="14"/>
  <c r="T19" i="14"/>
  <c r="V18" i="14"/>
  <c r="U18" i="14"/>
  <c r="T18" i="14"/>
  <c r="O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V17" i="14"/>
  <c r="U17" i="14"/>
  <c r="T17" i="14"/>
  <c r="O17" i="14"/>
  <c r="V16" i="14"/>
  <c r="U16" i="14"/>
  <c r="T16" i="14"/>
  <c r="O16" i="14"/>
  <c r="V15" i="14"/>
  <c r="U15" i="14"/>
  <c r="T15" i="14"/>
  <c r="V14" i="14"/>
  <c r="U14" i="14"/>
  <c r="T14" i="14"/>
  <c r="O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V13" i="14"/>
  <c r="U13" i="14"/>
  <c r="T13" i="14"/>
  <c r="O13" i="14"/>
  <c r="V12" i="14"/>
  <c r="U12" i="14"/>
  <c r="T12" i="14"/>
  <c r="O12" i="14"/>
  <c r="V11" i="14"/>
  <c r="U11" i="14"/>
  <c r="T11" i="14"/>
  <c r="V10" i="14"/>
  <c r="U10" i="14"/>
  <c r="T10" i="14"/>
  <c r="O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V9" i="14"/>
  <c r="U9" i="14"/>
  <c r="T9" i="14"/>
  <c r="O9" i="14"/>
  <c r="V8" i="14"/>
  <c r="U8" i="14"/>
  <c r="T8" i="14"/>
  <c r="O8" i="14"/>
  <c r="V7" i="14"/>
  <c r="U7" i="14"/>
  <c r="T7" i="14"/>
  <c r="V6" i="14"/>
  <c r="U6" i="14"/>
  <c r="T6" i="14"/>
  <c r="O6" i="14"/>
  <c r="M6" i="14"/>
  <c r="L6" i="14"/>
  <c r="K6" i="14"/>
  <c r="J6" i="14"/>
  <c r="I6" i="14"/>
  <c r="H6" i="14"/>
  <c r="G6" i="14"/>
  <c r="F6" i="14"/>
  <c r="E6" i="14"/>
  <c r="D6" i="14"/>
  <c r="C6" i="14"/>
  <c r="B6" i="14"/>
  <c r="V5" i="14"/>
  <c r="U5" i="14"/>
  <c r="T5" i="14"/>
  <c r="O5" i="14"/>
  <c r="V4" i="14"/>
  <c r="U4" i="14"/>
  <c r="T4" i="14"/>
  <c r="O4" i="14"/>
  <c r="O42" i="15"/>
  <c r="J42" i="15"/>
  <c r="H42" i="15"/>
  <c r="E42" i="15"/>
  <c r="D42" i="15"/>
  <c r="C42" i="15"/>
  <c r="B42" i="15"/>
  <c r="O41" i="15"/>
  <c r="J41" i="15"/>
  <c r="H41" i="15"/>
  <c r="E41" i="15"/>
  <c r="O40" i="15"/>
  <c r="J40" i="15"/>
  <c r="H40" i="15"/>
  <c r="E40" i="15"/>
  <c r="O38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O37" i="15"/>
  <c r="O36" i="15"/>
  <c r="O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O33" i="15"/>
  <c r="O32" i="15"/>
  <c r="V30" i="15"/>
  <c r="U30" i="15"/>
  <c r="T30" i="15"/>
  <c r="O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V29" i="15"/>
  <c r="U29" i="15"/>
  <c r="T29" i="15"/>
  <c r="O29" i="15"/>
  <c r="V28" i="15"/>
  <c r="U28" i="15"/>
  <c r="T28" i="15"/>
  <c r="O28" i="15"/>
  <c r="V27" i="15"/>
  <c r="U27" i="15"/>
  <c r="T27" i="15"/>
  <c r="V26" i="15"/>
  <c r="U26" i="15"/>
  <c r="T26" i="15"/>
  <c r="O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V25" i="15"/>
  <c r="U25" i="15"/>
  <c r="T25" i="15"/>
  <c r="O25" i="15"/>
  <c r="V24" i="15"/>
  <c r="U24" i="15"/>
  <c r="T24" i="15"/>
  <c r="O24" i="15"/>
  <c r="O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V21" i="15"/>
  <c r="U21" i="15"/>
  <c r="T21" i="15"/>
  <c r="O21" i="15"/>
  <c r="V20" i="15"/>
  <c r="U20" i="15"/>
  <c r="T20" i="15"/>
  <c r="O20" i="15"/>
  <c r="V19" i="15"/>
  <c r="U19" i="15"/>
  <c r="T19" i="15"/>
  <c r="V18" i="15"/>
  <c r="U18" i="15"/>
  <c r="T18" i="15"/>
  <c r="O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V17" i="15"/>
  <c r="U17" i="15"/>
  <c r="T17" i="15"/>
  <c r="O17" i="15"/>
  <c r="V16" i="15"/>
  <c r="U16" i="15"/>
  <c r="T16" i="15"/>
  <c r="O16" i="15"/>
  <c r="V15" i="15"/>
  <c r="U15" i="15"/>
  <c r="T15" i="15"/>
  <c r="V14" i="15"/>
  <c r="U14" i="15"/>
  <c r="T14" i="15"/>
  <c r="O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V13" i="15"/>
  <c r="U13" i="15"/>
  <c r="T13" i="15"/>
  <c r="O13" i="15"/>
  <c r="V12" i="15"/>
  <c r="U12" i="15"/>
  <c r="T12" i="15"/>
  <c r="O12" i="15"/>
  <c r="V11" i="15"/>
  <c r="U11" i="15"/>
  <c r="T11" i="15"/>
  <c r="V10" i="15"/>
  <c r="U10" i="15"/>
  <c r="T10" i="15"/>
  <c r="O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V9" i="15"/>
  <c r="U9" i="15"/>
  <c r="T9" i="15"/>
  <c r="O9" i="15"/>
  <c r="V8" i="15"/>
  <c r="U8" i="15"/>
  <c r="T8" i="15"/>
  <c r="O8" i="15"/>
  <c r="V7" i="15"/>
  <c r="U7" i="15"/>
  <c r="T7" i="15"/>
  <c r="V6" i="15"/>
  <c r="U6" i="15"/>
  <c r="T6" i="15"/>
  <c r="O6" i="15"/>
  <c r="M6" i="15"/>
  <c r="L6" i="15"/>
  <c r="K6" i="15"/>
  <c r="J6" i="15"/>
  <c r="I6" i="15"/>
  <c r="H6" i="15"/>
  <c r="G6" i="15"/>
  <c r="F6" i="15"/>
  <c r="E6" i="15"/>
  <c r="D6" i="15"/>
  <c r="C6" i="15"/>
  <c r="B6" i="15"/>
  <c r="V5" i="15"/>
  <c r="U5" i="15"/>
  <c r="T5" i="15"/>
  <c r="O5" i="15"/>
  <c r="V4" i="15"/>
  <c r="U4" i="15"/>
  <c r="T4" i="15"/>
  <c r="O4" i="15"/>
  <c r="O42" i="13"/>
  <c r="J42" i="13"/>
  <c r="H42" i="13"/>
  <c r="E42" i="13"/>
  <c r="D42" i="13"/>
  <c r="C42" i="13"/>
  <c r="B42" i="13"/>
  <c r="O41" i="13"/>
  <c r="J41" i="13"/>
  <c r="H41" i="13"/>
  <c r="E41" i="13"/>
  <c r="O40" i="13"/>
  <c r="J40" i="13"/>
  <c r="H40" i="13"/>
  <c r="E40" i="13"/>
  <c r="O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O37" i="13"/>
  <c r="O36" i="13"/>
  <c r="O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O33" i="13"/>
  <c r="O32" i="13"/>
  <c r="V30" i="13"/>
  <c r="U30" i="13"/>
  <c r="T30" i="13"/>
  <c r="O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V29" i="13"/>
  <c r="U29" i="13"/>
  <c r="T29" i="13"/>
  <c r="O29" i="13"/>
  <c r="V28" i="13"/>
  <c r="U28" i="13"/>
  <c r="T28" i="13"/>
  <c r="O28" i="13"/>
  <c r="V27" i="13"/>
  <c r="U27" i="13"/>
  <c r="T27" i="13"/>
  <c r="V26" i="13"/>
  <c r="U26" i="13"/>
  <c r="T26" i="13"/>
  <c r="O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V25" i="13"/>
  <c r="U25" i="13"/>
  <c r="T25" i="13"/>
  <c r="O25" i="13"/>
  <c r="V24" i="13"/>
  <c r="U24" i="13"/>
  <c r="T24" i="13"/>
  <c r="O24" i="13"/>
  <c r="O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V21" i="13"/>
  <c r="U21" i="13"/>
  <c r="T21" i="13"/>
  <c r="O21" i="13"/>
  <c r="V20" i="13"/>
  <c r="U20" i="13"/>
  <c r="T20" i="13"/>
  <c r="O20" i="13"/>
  <c r="V19" i="13"/>
  <c r="U19" i="13"/>
  <c r="T19" i="13"/>
  <c r="V18" i="13"/>
  <c r="U18" i="13"/>
  <c r="T18" i="13"/>
  <c r="O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V17" i="13"/>
  <c r="U17" i="13"/>
  <c r="T17" i="13"/>
  <c r="O17" i="13"/>
  <c r="V16" i="13"/>
  <c r="U16" i="13"/>
  <c r="T16" i="13"/>
  <c r="O16" i="13"/>
  <c r="V15" i="13"/>
  <c r="U15" i="13"/>
  <c r="T15" i="13"/>
  <c r="V14" i="13"/>
  <c r="U14" i="13"/>
  <c r="T14" i="13"/>
  <c r="O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V13" i="13"/>
  <c r="U13" i="13"/>
  <c r="T13" i="13"/>
  <c r="O13" i="13"/>
  <c r="V12" i="13"/>
  <c r="U12" i="13"/>
  <c r="T12" i="13"/>
  <c r="O12" i="13"/>
  <c r="V11" i="13"/>
  <c r="U11" i="13"/>
  <c r="T11" i="13"/>
  <c r="V10" i="13"/>
  <c r="U10" i="13"/>
  <c r="T10" i="13"/>
  <c r="O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V9" i="13"/>
  <c r="U9" i="13"/>
  <c r="T9" i="13"/>
  <c r="O9" i="13"/>
  <c r="V8" i="13"/>
  <c r="U8" i="13"/>
  <c r="T8" i="13"/>
  <c r="O8" i="13"/>
  <c r="V7" i="13"/>
  <c r="U7" i="13"/>
  <c r="T7" i="13"/>
  <c r="V6" i="13"/>
  <c r="U6" i="13"/>
  <c r="T6" i="13"/>
  <c r="O6" i="13"/>
  <c r="M6" i="13"/>
  <c r="L6" i="13"/>
  <c r="K6" i="13"/>
  <c r="J6" i="13"/>
  <c r="I6" i="13"/>
  <c r="H6" i="13"/>
  <c r="G6" i="13"/>
  <c r="F6" i="13"/>
  <c r="E6" i="13"/>
  <c r="D6" i="13"/>
  <c r="C6" i="13"/>
  <c r="B6" i="13"/>
  <c r="V5" i="13"/>
  <c r="U5" i="13"/>
  <c r="T5" i="13"/>
  <c r="O5" i="13"/>
  <c r="V4" i="13"/>
  <c r="U4" i="13"/>
  <c r="T4" i="13"/>
  <c r="O4" i="13"/>
  <c r="O42" i="12"/>
  <c r="J42" i="12"/>
  <c r="H42" i="12"/>
  <c r="E42" i="12"/>
  <c r="D42" i="12"/>
  <c r="C42" i="12"/>
  <c r="B42" i="12"/>
  <c r="O41" i="12"/>
  <c r="J41" i="12"/>
  <c r="H41" i="12"/>
  <c r="E41" i="12"/>
  <c r="O40" i="12"/>
  <c r="J40" i="12"/>
  <c r="H40" i="12"/>
  <c r="E40" i="12"/>
  <c r="O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O37" i="12"/>
  <c r="O36" i="12"/>
  <c r="O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O33" i="12"/>
  <c r="O32" i="12"/>
  <c r="V30" i="12"/>
  <c r="U30" i="12"/>
  <c r="T30" i="12"/>
  <c r="O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V29" i="12"/>
  <c r="U29" i="12"/>
  <c r="T29" i="12"/>
  <c r="O29" i="12"/>
  <c r="V28" i="12"/>
  <c r="U28" i="12"/>
  <c r="T28" i="12"/>
  <c r="O28" i="12"/>
  <c r="V27" i="12"/>
  <c r="U27" i="12"/>
  <c r="T27" i="12"/>
  <c r="V26" i="12"/>
  <c r="U26" i="12"/>
  <c r="T26" i="12"/>
  <c r="O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V25" i="12"/>
  <c r="U25" i="12"/>
  <c r="T25" i="12"/>
  <c r="O25" i="12"/>
  <c r="V24" i="12"/>
  <c r="U24" i="12"/>
  <c r="T24" i="12"/>
  <c r="O24" i="12"/>
  <c r="O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V21" i="12"/>
  <c r="U21" i="12"/>
  <c r="T21" i="12"/>
  <c r="O21" i="12"/>
  <c r="V20" i="12"/>
  <c r="U20" i="12"/>
  <c r="T20" i="12"/>
  <c r="O20" i="12"/>
  <c r="V19" i="12"/>
  <c r="U19" i="12"/>
  <c r="T19" i="12"/>
  <c r="V18" i="12"/>
  <c r="U18" i="12"/>
  <c r="T18" i="12"/>
  <c r="O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V17" i="12"/>
  <c r="U17" i="12"/>
  <c r="T17" i="12"/>
  <c r="O17" i="12"/>
  <c r="V16" i="12"/>
  <c r="U16" i="12"/>
  <c r="T16" i="12"/>
  <c r="O16" i="12"/>
  <c r="V15" i="12"/>
  <c r="U15" i="12"/>
  <c r="T15" i="12"/>
  <c r="V14" i="12"/>
  <c r="U14" i="12"/>
  <c r="T14" i="12"/>
  <c r="O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V13" i="12"/>
  <c r="U13" i="12"/>
  <c r="T13" i="12"/>
  <c r="O13" i="12"/>
  <c r="V12" i="12"/>
  <c r="U12" i="12"/>
  <c r="T12" i="12"/>
  <c r="O12" i="12"/>
  <c r="V11" i="12"/>
  <c r="U11" i="12"/>
  <c r="T11" i="12"/>
  <c r="V10" i="12"/>
  <c r="U10" i="12"/>
  <c r="T10" i="12"/>
  <c r="O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V9" i="12"/>
  <c r="U9" i="12"/>
  <c r="T9" i="12"/>
  <c r="O9" i="12"/>
  <c r="V8" i="12"/>
  <c r="U8" i="12"/>
  <c r="T8" i="12"/>
  <c r="O8" i="12"/>
  <c r="V7" i="12"/>
  <c r="U7" i="12"/>
  <c r="T7" i="12"/>
  <c r="V6" i="12"/>
  <c r="U6" i="12"/>
  <c r="T6" i="12"/>
  <c r="O6" i="12"/>
  <c r="M6" i="12"/>
  <c r="L6" i="12"/>
  <c r="K6" i="12"/>
  <c r="J6" i="12"/>
  <c r="I6" i="12"/>
  <c r="H6" i="12"/>
  <c r="G6" i="12"/>
  <c r="F6" i="12"/>
  <c r="E6" i="12"/>
  <c r="D6" i="12"/>
  <c r="C6" i="12"/>
  <c r="B6" i="12"/>
  <c r="V5" i="12"/>
  <c r="U5" i="12"/>
  <c r="T5" i="12"/>
  <c r="O5" i="12"/>
  <c r="V4" i="12"/>
  <c r="U4" i="12"/>
  <c r="T4" i="12"/>
  <c r="O4" i="12"/>
  <c r="O42" i="11"/>
  <c r="J42" i="11"/>
  <c r="H42" i="11"/>
  <c r="E42" i="11"/>
  <c r="D42" i="11"/>
  <c r="C42" i="11"/>
  <c r="B42" i="11"/>
  <c r="O41" i="11"/>
  <c r="J41" i="11"/>
  <c r="H41" i="11"/>
  <c r="E41" i="11"/>
  <c r="O40" i="11"/>
  <c r="J40" i="11"/>
  <c r="H40" i="11"/>
  <c r="E40" i="11"/>
  <c r="O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O37" i="11"/>
  <c r="O36" i="11"/>
  <c r="O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O33" i="11"/>
  <c r="O32" i="11"/>
  <c r="V30" i="11"/>
  <c r="U30" i="11"/>
  <c r="T30" i="11"/>
  <c r="O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V29" i="11"/>
  <c r="U29" i="11"/>
  <c r="T29" i="11"/>
  <c r="O29" i="11"/>
  <c r="V28" i="11"/>
  <c r="U28" i="11"/>
  <c r="T28" i="11"/>
  <c r="O28" i="11"/>
  <c r="V27" i="11"/>
  <c r="U27" i="11"/>
  <c r="T27" i="11"/>
  <c r="V26" i="11"/>
  <c r="U26" i="11"/>
  <c r="T26" i="11"/>
  <c r="O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V25" i="11"/>
  <c r="U25" i="11"/>
  <c r="T25" i="11"/>
  <c r="O25" i="11"/>
  <c r="V24" i="11"/>
  <c r="U24" i="11"/>
  <c r="T24" i="11"/>
  <c r="O24" i="11"/>
  <c r="O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V21" i="11"/>
  <c r="U21" i="11"/>
  <c r="T21" i="11"/>
  <c r="O21" i="11"/>
  <c r="V20" i="11"/>
  <c r="U20" i="11"/>
  <c r="T20" i="11"/>
  <c r="O20" i="11"/>
  <c r="V19" i="11"/>
  <c r="U19" i="11"/>
  <c r="T19" i="11"/>
  <c r="V18" i="11"/>
  <c r="U18" i="11"/>
  <c r="T18" i="11"/>
  <c r="O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V17" i="11"/>
  <c r="U17" i="11"/>
  <c r="T17" i="11"/>
  <c r="O17" i="11"/>
  <c r="V16" i="11"/>
  <c r="U16" i="11"/>
  <c r="T16" i="11"/>
  <c r="O16" i="11"/>
  <c r="V15" i="11"/>
  <c r="U15" i="11"/>
  <c r="T15" i="11"/>
  <c r="V14" i="11"/>
  <c r="U14" i="11"/>
  <c r="T14" i="11"/>
  <c r="O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V13" i="11"/>
  <c r="U13" i="11"/>
  <c r="T13" i="11"/>
  <c r="O13" i="11"/>
  <c r="V12" i="11"/>
  <c r="U12" i="11"/>
  <c r="T12" i="11"/>
  <c r="O12" i="11"/>
  <c r="V11" i="11"/>
  <c r="U11" i="11"/>
  <c r="T11" i="11"/>
  <c r="V10" i="11"/>
  <c r="U10" i="11"/>
  <c r="T10" i="11"/>
  <c r="O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V9" i="11"/>
  <c r="U9" i="11"/>
  <c r="T9" i="11"/>
  <c r="O9" i="11"/>
  <c r="V8" i="11"/>
  <c r="U8" i="11"/>
  <c r="T8" i="11"/>
  <c r="O8" i="11"/>
  <c r="V7" i="11"/>
  <c r="U7" i="11"/>
  <c r="T7" i="11"/>
  <c r="V6" i="11"/>
  <c r="U6" i="11"/>
  <c r="T6" i="11"/>
  <c r="O6" i="11"/>
  <c r="M6" i="11"/>
  <c r="L6" i="11"/>
  <c r="K6" i="11"/>
  <c r="J6" i="11"/>
  <c r="I6" i="11"/>
  <c r="H6" i="11"/>
  <c r="G6" i="11"/>
  <c r="F6" i="11"/>
  <c r="E6" i="11"/>
  <c r="D6" i="11"/>
  <c r="C6" i="11"/>
  <c r="B6" i="11"/>
  <c r="V5" i="11"/>
  <c r="U5" i="11"/>
  <c r="T5" i="11"/>
  <c r="O5" i="11"/>
  <c r="V4" i="11"/>
  <c r="U4" i="11"/>
  <c r="T4" i="11"/>
  <c r="O4" i="11"/>
  <c r="O42" i="10"/>
  <c r="J42" i="10"/>
  <c r="H42" i="10"/>
  <c r="E42" i="10"/>
  <c r="D42" i="10"/>
  <c r="C42" i="10"/>
  <c r="B42" i="10"/>
  <c r="O41" i="10"/>
  <c r="J41" i="10"/>
  <c r="H41" i="10"/>
  <c r="E41" i="10"/>
  <c r="O40" i="10"/>
  <c r="J40" i="10"/>
  <c r="H40" i="10"/>
  <c r="E40" i="10"/>
  <c r="O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O37" i="10"/>
  <c r="O36" i="10"/>
  <c r="O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O33" i="10"/>
  <c r="O32" i="10"/>
  <c r="V30" i="10"/>
  <c r="U30" i="10"/>
  <c r="T30" i="10"/>
  <c r="O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V29" i="10"/>
  <c r="U29" i="10"/>
  <c r="T29" i="10"/>
  <c r="O29" i="10"/>
  <c r="V28" i="10"/>
  <c r="U28" i="10"/>
  <c r="T28" i="10"/>
  <c r="O28" i="10"/>
  <c r="V27" i="10"/>
  <c r="U27" i="10"/>
  <c r="T27" i="10"/>
  <c r="V26" i="10"/>
  <c r="U26" i="10"/>
  <c r="T26" i="10"/>
  <c r="O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V25" i="10"/>
  <c r="U25" i="10"/>
  <c r="T25" i="10"/>
  <c r="O25" i="10"/>
  <c r="V24" i="10"/>
  <c r="U24" i="10"/>
  <c r="T24" i="10"/>
  <c r="O24" i="10"/>
  <c r="O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V21" i="10"/>
  <c r="U21" i="10"/>
  <c r="T21" i="10"/>
  <c r="O21" i="10"/>
  <c r="V20" i="10"/>
  <c r="U20" i="10"/>
  <c r="T20" i="10"/>
  <c r="O20" i="10"/>
  <c r="V19" i="10"/>
  <c r="U19" i="10"/>
  <c r="T19" i="10"/>
  <c r="V18" i="10"/>
  <c r="U18" i="10"/>
  <c r="T18" i="10"/>
  <c r="O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V17" i="10"/>
  <c r="U17" i="10"/>
  <c r="T17" i="10"/>
  <c r="O17" i="10"/>
  <c r="V16" i="10"/>
  <c r="U16" i="10"/>
  <c r="T16" i="10"/>
  <c r="O16" i="10"/>
  <c r="V15" i="10"/>
  <c r="U15" i="10"/>
  <c r="T15" i="10"/>
  <c r="V14" i="10"/>
  <c r="U14" i="10"/>
  <c r="T14" i="10"/>
  <c r="O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V13" i="10"/>
  <c r="U13" i="10"/>
  <c r="T13" i="10"/>
  <c r="O13" i="10"/>
  <c r="V12" i="10"/>
  <c r="U12" i="10"/>
  <c r="T12" i="10"/>
  <c r="O12" i="10"/>
  <c r="V11" i="10"/>
  <c r="U11" i="10"/>
  <c r="T11" i="10"/>
  <c r="V10" i="10"/>
  <c r="U10" i="10"/>
  <c r="T10" i="10"/>
  <c r="O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V9" i="10"/>
  <c r="U9" i="10"/>
  <c r="T9" i="10"/>
  <c r="O9" i="10"/>
  <c r="V8" i="10"/>
  <c r="U8" i="10"/>
  <c r="T8" i="10"/>
  <c r="O8" i="10"/>
  <c r="V7" i="10"/>
  <c r="U7" i="10"/>
  <c r="T7" i="10"/>
  <c r="V6" i="10"/>
  <c r="U6" i="10"/>
  <c r="T6" i="10"/>
  <c r="O6" i="10"/>
  <c r="M6" i="10"/>
  <c r="L6" i="10"/>
  <c r="K6" i="10"/>
  <c r="J6" i="10"/>
  <c r="I6" i="10"/>
  <c r="H6" i="10"/>
  <c r="G6" i="10"/>
  <c r="F6" i="10"/>
  <c r="E6" i="10"/>
  <c r="D6" i="10"/>
  <c r="C6" i="10"/>
  <c r="B6" i="10"/>
  <c r="V5" i="10"/>
  <c r="U5" i="10"/>
  <c r="T5" i="10"/>
  <c r="O5" i="10"/>
  <c r="V4" i="10"/>
  <c r="U4" i="10"/>
  <c r="T4" i="10"/>
  <c r="O4" i="10"/>
  <c r="O42" i="9"/>
  <c r="J42" i="9"/>
  <c r="H42" i="9"/>
  <c r="E42" i="9"/>
  <c r="D42" i="9"/>
  <c r="C42" i="9"/>
  <c r="B42" i="9"/>
  <c r="O41" i="9"/>
  <c r="J41" i="9"/>
  <c r="H41" i="9"/>
  <c r="E41" i="9"/>
  <c r="O40" i="9"/>
  <c r="J40" i="9"/>
  <c r="H40" i="9"/>
  <c r="E40" i="9"/>
  <c r="O38" i="9"/>
  <c r="M38" i="9"/>
  <c r="L38" i="9"/>
  <c r="K38" i="9"/>
  <c r="J38" i="9"/>
  <c r="I38" i="9"/>
  <c r="H38" i="9"/>
  <c r="G38" i="9"/>
  <c r="F38" i="9"/>
  <c r="E38" i="9"/>
  <c r="D38" i="9"/>
  <c r="C38" i="9"/>
  <c r="B38" i="9"/>
  <c r="O37" i="9"/>
  <c r="O36" i="9"/>
  <c r="O34" i="9"/>
  <c r="M34" i="9"/>
  <c r="L34" i="9"/>
  <c r="K34" i="9"/>
  <c r="J34" i="9"/>
  <c r="I34" i="9"/>
  <c r="H34" i="9"/>
  <c r="G34" i="9"/>
  <c r="F34" i="9"/>
  <c r="E34" i="9"/>
  <c r="D34" i="9"/>
  <c r="C34" i="9"/>
  <c r="B34" i="9"/>
  <c r="O33" i="9"/>
  <c r="O32" i="9"/>
  <c r="V30" i="9"/>
  <c r="U30" i="9"/>
  <c r="T30" i="9"/>
  <c r="O30" i="9"/>
  <c r="M30" i="9"/>
  <c r="L30" i="9"/>
  <c r="K30" i="9"/>
  <c r="J30" i="9"/>
  <c r="I30" i="9"/>
  <c r="H30" i="9"/>
  <c r="G30" i="9"/>
  <c r="F30" i="9"/>
  <c r="E30" i="9"/>
  <c r="D30" i="9"/>
  <c r="C30" i="9"/>
  <c r="B30" i="9"/>
  <c r="V29" i="9"/>
  <c r="U29" i="9"/>
  <c r="T29" i="9"/>
  <c r="O29" i="9"/>
  <c r="V28" i="9"/>
  <c r="U28" i="9"/>
  <c r="T28" i="9"/>
  <c r="O28" i="9"/>
  <c r="V27" i="9"/>
  <c r="U27" i="9"/>
  <c r="T27" i="9"/>
  <c r="V26" i="9"/>
  <c r="U26" i="9"/>
  <c r="T26" i="9"/>
  <c r="O26" i="9"/>
  <c r="M26" i="9"/>
  <c r="L26" i="9"/>
  <c r="K26" i="9"/>
  <c r="J26" i="9"/>
  <c r="I26" i="9"/>
  <c r="H26" i="9"/>
  <c r="G26" i="9"/>
  <c r="F26" i="9"/>
  <c r="E26" i="9"/>
  <c r="D26" i="9"/>
  <c r="C26" i="9"/>
  <c r="B26" i="9"/>
  <c r="V25" i="9"/>
  <c r="U25" i="9"/>
  <c r="T25" i="9"/>
  <c r="O25" i="9"/>
  <c r="V24" i="9"/>
  <c r="U24" i="9"/>
  <c r="T24" i="9"/>
  <c r="O24" i="9"/>
  <c r="O22" i="9"/>
  <c r="M22" i="9"/>
  <c r="L22" i="9"/>
  <c r="K22" i="9"/>
  <c r="J22" i="9"/>
  <c r="I22" i="9"/>
  <c r="H22" i="9"/>
  <c r="G22" i="9"/>
  <c r="F22" i="9"/>
  <c r="E22" i="9"/>
  <c r="D22" i="9"/>
  <c r="C22" i="9"/>
  <c r="B22" i="9"/>
  <c r="V21" i="9"/>
  <c r="U21" i="9"/>
  <c r="T21" i="9"/>
  <c r="O21" i="9"/>
  <c r="V20" i="9"/>
  <c r="U20" i="9"/>
  <c r="T20" i="9"/>
  <c r="O20" i="9"/>
  <c r="V19" i="9"/>
  <c r="U19" i="9"/>
  <c r="T19" i="9"/>
  <c r="V18" i="9"/>
  <c r="U18" i="9"/>
  <c r="T18" i="9"/>
  <c r="O18" i="9"/>
  <c r="M18" i="9"/>
  <c r="L18" i="9"/>
  <c r="K18" i="9"/>
  <c r="J18" i="9"/>
  <c r="I18" i="9"/>
  <c r="H18" i="9"/>
  <c r="G18" i="9"/>
  <c r="F18" i="9"/>
  <c r="E18" i="9"/>
  <c r="D18" i="9"/>
  <c r="C18" i="9"/>
  <c r="B18" i="9"/>
  <c r="V17" i="9"/>
  <c r="U17" i="9"/>
  <c r="T17" i="9"/>
  <c r="O17" i="9"/>
  <c r="V16" i="9"/>
  <c r="U16" i="9"/>
  <c r="T16" i="9"/>
  <c r="O16" i="9"/>
  <c r="V15" i="9"/>
  <c r="U15" i="9"/>
  <c r="T15" i="9"/>
  <c r="V14" i="9"/>
  <c r="U14" i="9"/>
  <c r="T14" i="9"/>
  <c r="O14" i="9"/>
  <c r="M14" i="9"/>
  <c r="L14" i="9"/>
  <c r="K14" i="9"/>
  <c r="J14" i="9"/>
  <c r="I14" i="9"/>
  <c r="H14" i="9"/>
  <c r="G14" i="9"/>
  <c r="F14" i="9"/>
  <c r="E14" i="9"/>
  <c r="D14" i="9"/>
  <c r="C14" i="9"/>
  <c r="B14" i="9"/>
  <c r="V13" i="9"/>
  <c r="U13" i="9"/>
  <c r="T13" i="9"/>
  <c r="O13" i="9"/>
  <c r="V12" i="9"/>
  <c r="U12" i="9"/>
  <c r="T12" i="9"/>
  <c r="O12" i="9"/>
  <c r="V11" i="9"/>
  <c r="U11" i="9"/>
  <c r="T11" i="9"/>
  <c r="V10" i="9"/>
  <c r="U10" i="9"/>
  <c r="T10" i="9"/>
  <c r="O10" i="9"/>
  <c r="M10" i="9"/>
  <c r="L10" i="9"/>
  <c r="K10" i="9"/>
  <c r="J10" i="9"/>
  <c r="I10" i="9"/>
  <c r="H10" i="9"/>
  <c r="G10" i="9"/>
  <c r="F10" i="9"/>
  <c r="E10" i="9"/>
  <c r="D10" i="9"/>
  <c r="C10" i="9"/>
  <c r="B10" i="9"/>
  <c r="V9" i="9"/>
  <c r="U9" i="9"/>
  <c r="T9" i="9"/>
  <c r="O9" i="9"/>
  <c r="V8" i="9"/>
  <c r="U8" i="9"/>
  <c r="T8" i="9"/>
  <c r="O8" i="9"/>
  <c r="V7" i="9"/>
  <c r="U7" i="9"/>
  <c r="T7" i="9"/>
  <c r="V6" i="9"/>
  <c r="U6" i="9"/>
  <c r="T6" i="9"/>
  <c r="O6" i="9"/>
  <c r="M6" i="9"/>
  <c r="L6" i="9"/>
  <c r="K6" i="9"/>
  <c r="J6" i="9"/>
  <c r="I6" i="9"/>
  <c r="H6" i="9"/>
  <c r="G6" i="9"/>
  <c r="F6" i="9"/>
  <c r="E6" i="9"/>
  <c r="D6" i="9"/>
  <c r="C6" i="9"/>
  <c r="B6" i="9"/>
  <c r="V5" i="9"/>
  <c r="U5" i="9"/>
  <c r="T5" i="9"/>
  <c r="O5" i="9"/>
  <c r="V4" i="9"/>
  <c r="U4" i="9"/>
  <c r="T4" i="9"/>
  <c r="O4" i="9"/>
  <c r="O42" i="4"/>
  <c r="J42" i="4"/>
  <c r="H42" i="4"/>
  <c r="E42" i="4"/>
  <c r="D42" i="4"/>
  <c r="C42" i="4"/>
  <c r="B42" i="4"/>
  <c r="O41" i="4"/>
  <c r="J41" i="4"/>
  <c r="H41" i="4"/>
  <c r="E41" i="4"/>
  <c r="O40" i="4"/>
  <c r="J40" i="4"/>
  <c r="H40" i="4"/>
  <c r="E40" i="4"/>
  <c r="O38" i="4"/>
  <c r="M38" i="4"/>
  <c r="L38" i="4"/>
  <c r="K38" i="4"/>
  <c r="J38" i="4"/>
  <c r="I38" i="4"/>
  <c r="H38" i="4"/>
  <c r="G38" i="4"/>
  <c r="F38" i="4"/>
  <c r="E38" i="4"/>
  <c r="D38" i="4"/>
  <c r="C38" i="4"/>
  <c r="B38" i="4"/>
  <c r="O37" i="4"/>
  <c r="O36" i="4"/>
  <c r="O34" i="4"/>
  <c r="M34" i="4"/>
  <c r="L34" i="4"/>
  <c r="K34" i="4"/>
  <c r="J34" i="4"/>
  <c r="I34" i="4"/>
  <c r="H34" i="4"/>
  <c r="G34" i="4"/>
  <c r="F34" i="4"/>
  <c r="E34" i="4"/>
  <c r="D34" i="4"/>
  <c r="C34" i="4"/>
  <c r="B34" i="4"/>
  <c r="O33" i="4"/>
  <c r="O32" i="4"/>
  <c r="V30" i="4"/>
  <c r="U30" i="4"/>
  <c r="T30" i="4"/>
  <c r="O30" i="4"/>
  <c r="M30" i="4"/>
  <c r="L30" i="4"/>
  <c r="K30" i="4"/>
  <c r="J30" i="4"/>
  <c r="I30" i="4"/>
  <c r="H30" i="4"/>
  <c r="G30" i="4"/>
  <c r="F30" i="4"/>
  <c r="E30" i="4"/>
  <c r="D30" i="4"/>
  <c r="C30" i="4"/>
  <c r="B30" i="4"/>
  <c r="V29" i="4"/>
  <c r="U29" i="4"/>
  <c r="T29" i="4"/>
  <c r="O29" i="4"/>
  <c r="V28" i="4"/>
  <c r="U28" i="4"/>
  <c r="T28" i="4"/>
  <c r="O28" i="4"/>
  <c r="V27" i="4"/>
  <c r="U27" i="4"/>
  <c r="T27" i="4"/>
  <c r="V26" i="4"/>
  <c r="U26" i="4"/>
  <c r="T26" i="4"/>
  <c r="O26" i="4"/>
  <c r="M26" i="4"/>
  <c r="L26" i="4"/>
  <c r="K26" i="4"/>
  <c r="J26" i="4"/>
  <c r="I26" i="4"/>
  <c r="H26" i="4"/>
  <c r="G26" i="4"/>
  <c r="F26" i="4"/>
  <c r="E26" i="4"/>
  <c r="D26" i="4"/>
  <c r="C26" i="4"/>
  <c r="B26" i="4"/>
  <c r="V25" i="4"/>
  <c r="U25" i="4"/>
  <c r="T25" i="4"/>
  <c r="O25" i="4"/>
  <c r="V24" i="4"/>
  <c r="U24" i="4"/>
  <c r="T24" i="4"/>
  <c r="O24" i="4"/>
  <c r="O22" i="4"/>
  <c r="M22" i="4"/>
  <c r="L22" i="4"/>
  <c r="K22" i="4"/>
  <c r="J22" i="4"/>
  <c r="I22" i="4"/>
  <c r="H22" i="4"/>
  <c r="G22" i="4"/>
  <c r="F22" i="4"/>
  <c r="E22" i="4"/>
  <c r="D22" i="4"/>
  <c r="C22" i="4"/>
  <c r="B22" i="4"/>
  <c r="V21" i="4"/>
  <c r="U21" i="4"/>
  <c r="T21" i="4"/>
  <c r="O21" i="4"/>
  <c r="V20" i="4"/>
  <c r="U20" i="4"/>
  <c r="T20" i="4"/>
  <c r="O20" i="4"/>
  <c r="V19" i="4"/>
  <c r="U19" i="4"/>
  <c r="T19" i="4"/>
  <c r="V18" i="4"/>
  <c r="U18" i="4"/>
  <c r="T18" i="4"/>
  <c r="O18" i="4"/>
  <c r="M18" i="4"/>
  <c r="L18" i="4"/>
  <c r="K18" i="4"/>
  <c r="J18" i="4"/>
  <c r="I18" i="4"/>
  <c r="H18" i="4"/>
  <c r="G18" i="4"/>
  <c r="F18" i="4"/>
  <c r="E18" i="4"/>
  <c r="D18" i="4"/>
  <c r="C18" i="4"/>
  <c r="B18" i="4"/>
  <c r="V17" i="4"/>
  <c r="U17" i="4"/>
  <c r="T17" i="4"/>
  <c r="O17" i="4"/>
  <c r="V16" i="4"/>
  <c r="U16" i="4"/>
  <c r="T16" i="4"/>
  <c r="O16" i="4"/>
  <c r="V15" i="4"/>
  <c r="U15" i="4"/>
  <c r="T15" i="4"/>
  <c r="V14" i="4"/>
  <c r="U14" i="4"/>
  <c r="T14" i="4"/>
  <c r="O14" i="4"/>
  <c r="M14" i="4"/>
  <c r="L14" i="4"/>
  <c r="K14" i="4"/>
  <c r="J14" i="4"/>
  <c r="I14" i="4"/>
  <c r="H14" i="4"/>
  <c r="G14" i="4"/>
  <c r="F14" i="4"/>
  <c r="E14" i="4"/>
  <c r="D14" i="4"/>
  <c r="C14" i="4"/>
  <c r="B14" i="4"/>
  <c r="V13" i="4"/>
  <c r="U13" i="4"/>
  <c r="T13" i="4"/>
  <c r="O13" i="4"/>
  <c r="V12" i="4"/>
  <c r="U12" i="4"/>
  <c r="T12" i="4"/>
  <c r="O12" i="4"/>
  <c r="V11" i="4"/>
  <c r="U11" i="4"/>
  <c r="T11" i="4"/>
  <c r="V10" i="4"/>
  <c r="U10" i="4"/>
  <c r="T10" i="4"/>
  <c r="O10" i="4"/>
  <c r="M10" i="4"/>
  <c r="L10" i="4"/>
  <c r="K10" i="4"/>
  <c r="J10" i="4"/>
  <c r="I10" i="4"/>
  <c r="H10" i="4"/>
  <c r="G10" i="4"/>
  <c r="F10" i="4"/>
  <c r="E10" i="4"/>
  <c r="D10" i="4"/>
  <c r="C10" i="4"/>
  <c r="B10" i="4"/>
  <c r="V9" i="4"/>
  <c r="U9" i="4"/>
  <c r="T9" i="4"/>
  <c r="O9" i="4"/>
  <c r="V8" i="4"/>
  <c r="U8" i="4"/>
  <c r="T8" i="4"/>
  <c r="O8" i="4"/>
  <c r="V7" i="4"/>
  <c r="U7" i="4"/>
  <c r="T7" i="4"/>
  <c r="V6" i="4"/>
  <c r="U6" i="4"/>
  <c r="T6" i="4"/>
  <c r="O6" i="4"/>
  <c r="M6" i="4"/>
  <c r="L6" i="4"/>
  <c r="K6" i="4"/>
  <c r="J6" i="4"/>
  <c r="I6" i="4"/>
  <c r="H6" i="4"/>
  <c r="G6" i="4"/>
  <c r="F6" i="4"/>
  <c r="E6" i="4"/>
  <c r="D6" i="4"/>
  <c r="C6" i="4"/>
  <c r="B6" i="4"/>
  <c r="V5" i="4"/>
  <c r="U5" i="4"/>
  <c r="T5" i="4"/>
  <c r="O5" i="4"/>
  <c r="V4" i="4"/>
  <c r="U4" i="4"/>
  <c r="T4" i="4"/>
  <c r="O4" i="4"/>
  <c r="O42" i="8"/>
  <c r="J42" i="8"/>
  <c r="H42" i="8"/>
  <c r="E42" i="8"/>
  <c r="D42" i="8"/>
  <c r="C42" i="8"/>
  <c r="B42" i="8"/>
  <c r="O41" i="8"/>
  <c r="J41" i="8"/>
  <c r="H41" i="8"/>
  <c r="E41" i="8"/>
  <c r="O40" i="8"/>
  <c r="J40" i="8"/>
  <c r="H40" i="8"/>
  <c r="E40" i="8"/>
  <c r="O38" i="8"/>
  <c r="M38" i="8"/>
  <c r="L38" i="8"/>
  <c r="K38" i="8"/>
  <c r="J38" i="8"/>
  <c r="I38" i="8"/>
  <c r="H38" i="8"/>
  <c r="G38" i="8"/>
  <c r="F38" i="8"/>
  <c r="E38" i="8"/>
  <c r="D38" i="8"/>
  <c r="C38" i="8"/>
  <c r="B38" i="8"/>
  <c r="O37" i="8"/>
  <c r="O36" i="8"/>
  <c r="O34" i="8"/>
  <c r="M34" i="8"/>
  <c r="L34" i="8"/>
  <c r="K34" i="8"/>
  <c r="J34" i="8"/>
  <c r="I34" i="8"/>
  <c r="H34" i="8"/>
  <c r="G34" i="8"/>
  <c r="F34" i="8"/>
  <c r="E34" i="8"/>
  <c r="D34" i="8"/>
  <c r="C34" i="8"/>
  <c r="B34" i="8"/>
  <c r="O33" i="8"/>
  <c r="O32" i="8"/>
  <c r="V30" i="8"/>
  <c r="U30" i="8"/>
  <c r="T30" i="8"/>
  <c r="O30" i="8"/>
  <c r="M30" i="8"/>
  <c r="L30" i="8"/>
  <c r="K30" i="8"/>
  <c r="J30" i="8"/>
  <c r="I30" i="8"/>
  <c r="H30" i="8"/>
  <c r="G30" i="8"/>
  <c r="F30" i="8"/>
  <c r="E30" i="8"/>
  <c r="D30" i="8"/>
  <c r="C30" i="8"/>
  <c r="B30" i="8"/>
  <c r="V29" i="8"/>
  <c r="U29" i="8"/>
  <c r="T29" i="8"/>
  <c r="O29" i="8"/>
  <c r="V28" i="8"/>
  <c r="U28" i="8"/>
  <c r="T28" i="8"/>
  <c r="O28" i="8"/>
  <c r="V27" i="8"/>
  <c r="U27" i="8"/>
  <c r="T27" i="8"/>
  <c r="V26" i="8"/>
  <c r="U26" i="8"/>
  <c r="T26" i="8"/>
  <c r="O26" i="8"/>
  <c r="M26" i="8"/>
  <c r="L26" i="8"/>
  <c r="K26" i="8"/>
  <c r="J26" i="8"/>
  <c r="I26" i="8"/>
  <c r="H26" i="8"/>
  <c r="G26" i="8"/>
  <c r="F26" i="8"/>
  <c r="E26" i="8"/>
  <c r="D26" i="8"/>
  <c r="C26" i="8"/>
  <c r="B26" i="8"/>
  <c r="V25" i="8"/>
  <c r="U25" i="8"/>
  <c r="T25" i="8"/>
  <c r="O25" i="8"/>
  <c r="V24" i="8"/>
  <c r="U24" i="8"/>
  <c r="T24" i="8"/>
  <c r="O24" i="8"/>
  <c r="O22" i="8"/>
  <c r="M22" i="8"/>
  <c r="L22" i="8"/>
  <c r="K22" i="8"/>
  <c r="J22" i="8"/>
  <c r="I22" i="8"/>
  <c r="H22" i="8"/>
  <c r="G22" i="8"/>
  <c r="F22" i="8"/>
  <c r="E22" i="8"/>
  <c r="D22" i="8"/>
  <c r="C22" i="8"/>
  <c r="B22" i="8"/>
  <c r="V21" i="8"/>
  <c r="U21" i="8"/>
  <c r="T21" i="8"/>
  <c r="O21" i="8"/>
  <c r="V20" i="8"/>
  <c r="U20" i="8"/>
  <c r="T20" i="8"/>
  <c r="O20" i="8"/>
  <c r="V19" i="8"/>
  <c r="U19" i="8"/>
  <c r="T19" i="8"/>
  <c r="V18" i="8"/>
  <c r="U18" i="8"/>
  <c r="T18" i="8"/>
  <c r="O18" i="8"/>
  <c r="M18" i="8"/>
  <c r="L18" i="8"/>
  <c r="K18" i="8"/>
  <c r="J18" i="8"/>
  <c r="I18" i="8"/>
  <c r="H18" i="8"/>
  <c r="G18" i="8"/>
  <c r="F18" i="8"/>
  <c r="E18" i="8"/>
  <c r="D18" i="8"/>
  <c r="C18" i="8"/>
  <c r="B18" i="8"/>
  <c r="V17" i="8"/>
  <c r="U17" i="8"/>
  <c r="T17" i="8"/>
  <c r="O17" i="8"/>
  <c r="V16" i="8"/>
  <c r="U16" i="8"/>
  <c r="T16" i="8"/>
  <c r="O16" i="8"/>
  <c r="V15" i="8"/>
  <c r="U15" i="8"/>
  <c r="T15" i="8"/>
  <c r="V14" i="8"/>
  <c r="U14" i="8"/>
  <c r="T14" i="8"/>
  <c r="O14" i="8"/>
  <c r="M14" i="8"/>
  <c r="L14" i="8"/>
  <c r="K14" i="8"/>
  <c r="J14" i="8"/>
  <c r="I14" i="8"/>
  <c r="H14" i="8"/>
  <c r="G14" i="8"/>
  <c r="F14" i="8"/>
  <c r="E14" i="8"/>
  <c r="D14" i="8"/>
  <c r="C14" i="8"/>
  <c r="B14" i="8"/>
  <c r="V13" i="8"/>
  <c r="U13" i="8"/>
  <c r="T13" i="8"/>
  <c r="O13" i="8"/>
  <c r="V12" i="8"/>
  <c r="U12" i="8"/>
  <c r="T12" i="8"/>
  <c r="O12" i="8"/>
  <c r="V11" i="8"/>
  <c r="U11" i="8"/>
  <c r="T11" i="8"/>
  <c r="V10" i="8"/>
  <c r="U10" i="8"/>
  <c r="T10" i="8"/>
  <c r="O10" i="8"/>
  <c r="M10" i="8"/>
  <c r="L10" i="8"/>
  <c r="K10" i="8"/>
  <c r="J10" i="8"/>
  <c r="I10" i="8"/>
  <c r="H10" i="8"/>
  <c r="G10" i="8"/>
  <c r="F10" i="8"/>
  <c r="E10" i="8"/>
  <c r="D10" i="8"/>
  <c r="C10" i="8"/>
  <c r="B10" i="8"/>
  <c r="V9" i="8"/>
  <c r="U9" i="8"/>
  <c r="T9" i="8"/>
  <c r="O9" i="8"/>
  <c r="V8" i="8"/>
  <c r="U8" i="8"/>
  <c r="T8" i="8"/>
  <c r="O8" i="8"/>
  <c r="V7" i="8"/>
  <c r="U7" i="8"/>
  <c r="T7" i="8"/>
  <c r="V6" i="8"/>
  <c r="U6" i="8"/>
  <c r="T6" i="8"/>
  <c r="O6" i="8"/>
  <c r="M6" i="8"/>
  <c r="L6" i="8"/>
  <c r="K6" i="8"/>
  <c r="J6" i="8"/>
  <c r="I6" i="8"/>
  <c r="H6" i="8"/>
  <c r="G6" i="8"/>
  <c r="F6" i="8"/>
  <c r="E6" i="8"/>
  <c r="D6" i="8"/>
  <c r="C6" i="8"/>
  <c r="B6" i="8"/>
  <c r="V5" i="8"/>
  <c r="U5" i="8"/>
  <c r="T5" i="8"/>
  <c r="O5" i="8"/>
  <c r="V4" i="8"/>
  <c r="U4" i="8"/>
  <c r="T4" i="8"/>
  <c r="O4" i="8"/>
  <c r="O42" i="37"/>
  <c r="J42" i="37"/>
  <c r="H42" i="37"/>
  <c r="E42" i="37"/>
  <c r="D42" i="37"/>
  <c r="C42" i="37"/>
  <c r="B42" i="37"/>
  <c r="O41" i="37"/>
  <c r="J41" i="37"/>
  <c r="H41" i="37"/>
  <c r="E41" i="37"/>
  <c r="O40" i="37"/>
  <c r="J40" i="37"/>
  <c r="H40" i="37"/>
  <c r="E40" i="37"/>
  <c r="O38" i="37"/>
  <c r="M38" i="37"/>
  <c r="L38" i="37"/>
  <c r="K38" i="37"/>
  <c r="J38" i="37"/>
  <c r="I38" i="37"/>
  <c r="H38" i="37"/>
  <c r="G38" i="37"/>
  <c r="F38" i="37"/>
  <c r="E38" i="37"/>
  <c r="D38" i="37"/>
  <c r="C38" i="37"/>
  <c r="B38" i="37"/>
  <c r="O37" i="37"/>
  <c r="O36" i="37"/>
  <c r="O34" i="37"/>
  <c r="M34" i="37"/>
  <c r="L34" i="37"/>
  <c r="K34" i="37"/>
  <c r="J34" i="37"/>
  <c r="I34" i="37"/>
  <c r="H34" i="37"/>
  <c r="G34" i="37"/>
  <c r="F34" i="37"/>
  <c r="E34" i="37"/>
  <c r="D34" i="37"/>
  <c r="C34" i="37"/>
  <c r="B34" i="37"/>
  <c r="O33" i="37"/>
  <c r="O32" i="37"/>
  <c r="V30" i="37"/>
  <c r="U30" i="37"/>
  <c r="T30" i="37"/>
  <c r="O30" i="37"/>
  <c r="M30" i="37"/>
  <c r="L30" i="37"/>
  <c r="K30" i="37"/>
  <c r="J30" i="37"/>
  <c r="I30" i="37"/>
  <c r="H30" i="37"/>
  <c r="G30" i="37"/>
  <c r="F30" i="37"/>
  <c r="E30" i="37"/>
  <c r="D30" i="37"/>
  <c r="C30" i="37"/>
  <c r="B30" i="37"/>
  <c r="V29" i="37"/>
  <c r="U29" i="37"/>
  <c r="T29" i="37"/>
  <c r="O29" i="37"/>
  <c r="V28" i="37"/>
  <c r="U28" i="37"/>
  <c r="T28" i="37"/>
  <c r="O28" i="37"/>
  <c r="V27" i="37"/>
  <c r="U27" i="37"/>
  <c r="T27" i="37"/>
  <c r="V26" i="37"/>
  <c r="U26" i="37"/>
  <c r="T26" i="37"/>
  <c r="O26" i="37"/>
  <c r="M26" i="37"/>
  <c r="L26" i="37"/>
  <c r="K26" i="37"/>
  <c r="J26" i="37"/>
  <c r="I26" i="37"/>
  <c r="H26" i="37"/>
  <c r="G26" i="37"/>
  <c r="F26" i="37"/>
  <c r="E26" i="37"/>
  <c r="D26" i="37"/>
  <c r="C26" i="37"/>
  <c r="B26" i="37"/>
  <c r="V25" i="37"/>
  <c r="U25" i="37"/>
  <c r="T25" i="37"/>
  <c r="O25" i="37"/>
  <c r="V24" i="37"/>
  <c r="U24" i="37"/>
  <c r="T24" i="37"/>
  <c r="O24" i="37"/>
  <c r="O22" i="37"/>
  <c r="M22" i="37"/>
  <c r="L22" i="37"/>
  <c r="K22" i="37"/>
  <c r="J22" i="37"/>
  <c r="I22" i="37"/>
  <c r="H22" i="37"/>
  <c r="G22" i="37"/>
  <c r="F22" i="37"/>
  <c r="E22" i="37"/>
  <c r="D22" i="37"/>
  <c r="C22" i="37"/>
  <c r="B22" i="37"/>
  <c r="V21" i="37"/>
  <c r="U21" i="37"/>
  <c r="T21" i="37"/>
  <c r="O21" i="37"/>
  <c r="V20" i="37"/>
  <c r="U20" i="37"/>
  <c r="T20" i="37"/>
  <c r="O20" i="37"/>
  <c r="V19" i="37"/>
  <c r="U19" i="37"/>
  <c r="T19" i="37"/>
  <c r="V18" i="37"/>
  <c r="U18" i="37"/>
  <c r="T18" i="37"/>
  <c r="O18" i="37"/>
  <c r="M18" i="37"/>
  <c r="L18" i="37"/>
  <c r="K18" i="37"/>
  <c r="J18" i="37"/>
  <c r="I18" i="37"/>
  <c r="H18" i="37"/>
  <c r="G18" i="37"/>
  <c r="F18" i="37"/>
  <c r="E18" i="37"/>
  <c r="D18" i="37"/>
  <c r="C18" i="37"/>
  <c r="B18" i="37"/>
  <c r="V17" i="37"/>
  <c r="U17" i="37"/>
  <c r="T17" i="37"/>
  <c r="O17" i="37"/>
  <c r="V16" i="37"/>
  <c r="U16" i="37"/>
  <c r="T16" i="37"/>
  <c r="O16" i="37"/>
  <c r="V15" i="37"/>
  <c r="U15" i="37"/>
  <c r="T15" i="37"/>
  <c r="V14" i="37"/>
  <c r="U14" i="37"/>
  <c r="T14" i="37"/>
  <c r="O14" i="37"/>
  <c r="M14" i="37"/>
  <c r="L14" i="37"/>
  <c r="K14" i="37"/>
  <c r="J14" i="37"/>
  <c r="I14" i="37"/>
  <c r="H14" i="37"/>
  <c r="G14" i="37"/>
  <c r="F14" i="37"/>
  <c r="E14" i="37"/>
  <c r="D14" i="37"/>
  <c r="C14" i="37"/>
  <c r="B14" i="37"/>
  <c r="V13" i="37"/>
  <c r="U13" i="37"/>
  <c r="T13" i="37"/>
  <c r="O13" i="37"/>
  <c r="V12" i="37"/>
  <c r="U12" i="37"/>
  <c r="T12" i="37"/>
  <c r="O12" i="37"/>
  <c r="V11" i="37"/>
  <c r="U11" i="37"/>
  <c r="T11" i="37"/>
  <c r="V10" i="37"/>
  <c r="U10" i="37"/>
  <c r="T10" i="37"/>
  <c r="O10" i="37"/>
  <c r="M10" i="37"/>
  <c r="L10" i="37"/>
  <c r="K10" i="37"/>
  <c r="J10" i="37"/>
  <c r="I10" i="37"/>
  <c r="H10" i="37"/>
  <c r="G10" i="37"/>
  <c r="F10" i="37"/>
  <c r="E10" i="37"/>
  <c r="D10" i="37"/>
  <c r="C10" i="37"/>
  <c r="B10" i="37"/>
  <c r="V9" i="37"/>
  <c r="U9" i="37"/>
  <c r="T9" i="37"/>
  <c r="O9" i="37"/>
  <c r="V8" i="37"/>
  <c r="U8" i="37"/>
  <c r="T8" i="37"/>
  <c r="O8" i="37"/>
  <c r="V7" i="37"/>
  <c r="U7" i="37"/>
  <c r="T7" i="37"/>
  <c r="V6" i="37"/>
  <c r="U6" i="37"/>
  <c r="T6" i="37"/>
  <c r="O6" i="37"/>
  <c r="M6" i="37"/>
  <c r="L6" i="37"/>
  <c r="K6" i="37"/>
  <c r="J6" i="37"/>
  <c r="I6" i="37"/>
  <c r="H6" i="37"/>
  <c r="G6" i="37"/>
  <c r="F6" i="37"/>
  <c r="E6" i="37"/>
  <c r="D6" i="37"/>
  <c r="C6" i="37"/>
  <c r="B6" i="37"/>
  <c r="V5" i="37"/>
  <c r="U5" i="37"/>
  <c r="T5" i="37"/>
  <c r="O5" i="37"/>
  <c r="V4" i="37"/>
  <c r="U4" i="37"/>
  <c r="T4" i="37"/>
  <c r="O4" i="37"/>
  <c r="O42" i="38"/>
  <c r="J42" i="38"/>
  <c r="H42" i="38"/>
  <c r="E42" i="38"/>
  <c r="D42" i="38"/>
  <c r="C42" i="38"/>
  <c r="B42" i="38"/>
  <c r="O41" i="38"/>
  <c r="J41" i="38"/>
  <c r="H41" i="38"/>
  <c r="E41" i="38"/>
  <c r="O40" i="38"/>
  <c r="J40" i="38"/>
  <c r="H40" i="38"/>
  <c r="E40" i="38"/>
  <c r="O38" i="38"/>
  <c r="M38" i="38"/>
  <c r="L38" i="38"/>
  <c r="K38" i="38"/>
  <c r="J38" i="38"/>
  <c r="I38" i="38"/>
  <c r="H38" i="38"/>
  <c r="G38" i="38"/>
  <c r="F38" i="38"/>
  <c r="E38" i="38"/>
  <c r="D38" i="38"/>
  <c r="C38" i="38"/>
  <c r="B38" i="38"/>
  <c r="O37" i="38"/>
  <c r="O36" i="38"/>
  <c r="O34" i="38"/>
  <c r="M34" i="38"/>
  <c r="L34" i="38"/>
  <c r="K34" i="38"/>
  <c r="J34" i="38"/>
  <c r="I34" i="38"/>
  <c r="H34" i="38"/>
  <c r="G34" i="38"/>
  <c r="F34" i="38"/>
  <c r="E34" i="38"/>
  <c r="D34" i="38"/>
  <c r="C34" i="38"/>
  <c r="B34" i="38"/>
  <c r="O33" i="38"/>
  <c r="O32" i="38"/>
  <c r="V30" i="38"/>
  <c r="U30" i="38"/>
  <c r="T30" i="38"/>
  <c r="O30" i="38"/>
  <c r="M30" i="38"/>
  <c r="L30" i="38"/>
  <c r="K30" i="38"/>
  <c r="J30" i="38"/>
  <c r="I30" i="38"/>
  <c r="H30" i="38"/>
  <c r="G30" i="38"/>
  <c r="F30" i="38"/>
  <c r="E30" i="38"/>
  <c r="D30" i="38"/>
  <c r="C30" i="38"/>
  <c r="B30" i="38"/>
  <c r="V29" i="38"/>
  <c r="U29" i="38"/>
  <c r="T29" i="38"/>
  <c r="O29" i="38"/>
  <c r="V28" i="38"/>
  <c r="U28" i="38"/>
  <c r="T28" i="38"/>
  <c r="O28" i="38"/>
  <c r="V27" i="38"/>
  <c r="U27" i="38"/>
  <c r="T27" i="38"/>
  <c r="V26" i="38"/>
  <c r="U26" i="38"/>
  <c r="T26" i="38"/>
  <c r="O26" i="38"/>
  <c r="M26" i="38"/>
  <c r="L26" i="38"/>
  <c r="K26" i="38"/>
  <c r="J26" i="38"/>
  <c r="I26" i="38"/>
  <c r="H26" i="38"/>
  <c r="G26" i="38"/>
  <c r="F26" i="38"/>
  <c r="E26" i="38"/>
  <c r="D26" i="38"/>
  <c r="C26" i="38"/>
  <c r="B26" i="38"/>
  <c r="V25" i="38"/>
  <c r="U25" i="38"/>
  <c r="T25" i="38"/>
  <c r="O25" i="38"/>
  <c r="V24" i="38"/>
  <c r="U24" i="38"/>
  <c r="T24" i="38"/>
  <c r="O24" i="38"/>
  <c r="O22" i="38"/>
  <c r="M22" i="38"/>
  <c r="L22" i="38"/>
  <c r="K22" i="38"/>
  <c r="J22" i="38"/>
  <c r="I22" i="38"/>
  <c r="H22" i="38"/>
  <c r="G22" i="38"/>
  <c r="F22" i="38"/>
  <c r="E22" i="38"/>
  <c r="D22" i="38"/>
  <c r="C22" i="38"/>
  <c r="B22" i="38"/>
  <c r="V21" i="38"/>
  <c r="U21" i="38"/>
  <c r="T21" i="38"/>
  <c r="O21" i="38"/>
  <c r="V20" i="38"/>
  <c r="U20" i="38"/>
  <c r="T20" i="38"/>
  <c r="O20" i="38"/>
  <c r="V19" i="38"/>
  <c r="U19" i="38"/>
  <c r="T19" i="38"/>
  <c r="V18" i="38"/>
  <c r="U18" i="38"/>
  <c r="T18" i="38"/>
  <c r="O18" i="38"/>
  <c r="M18" i="38"/>
  <c r="L18" i="38"/>
  <c r="K18" i="38"/>
  <c r="J18" i="38"/>
  <c r="I18" i="38"/>
  <c r="H18" i="38"/>
  <c r="G18" i="38"/>
  <c r="F18" i="38"/>
  <c r="E18" i="38"/>
  <c r="D18" i="38"/>
  <c r="C18" i="38"/>
  <c r="B18" i="38"/>
  <c r="V17" i="38"/>
  <c r="U17" i="38"/>
  <c r="T17" i="38"/>
  <c r="O17" i="38"/>
  <c r="V16" i="38"/>
  <c r="U16" i="38"/>
  <c r="T16" i="38"/>
  <c r="O16" i="38"/>
  <c r="V15" i="38"/>
  <c r="U15" i="38"/>
  <c r="T15" i="38"/>
  <c r="V14" i="38"/>
  <c r="U14" i="38"/>
  <c r="T14" i="38"/>
  <c r="O14" i="38"/>
  <c r="M14" i="38"/>
  <c r="L14" i="38"/>
  <c r="K14" i="38"/>
  <c r="J14" i="38"/>
  <c r="I14" i="38"/>
  <c r="H14" i="38"/>
  <c r="G14" i="38"/>
  <c r="F14" i="38"/>
  <c r="E14" i="38"/>
  <c r="D14" i="38"/>
  <c r="C14" i="38"/>
  <c r="B14" i="38"/>
  <c r="V13" i="38"/>
  <c r="U13" i="38"/>
  <c r="T13" i="38"/>
  <c r="O13" i="38"/>
  <c r="V12" i="38"/>
  <c r="U12" i="38"/>
  <c r="T12" i="38"/>
  <c r="O12" i="38"/>
  <c r="V11" i="38"/>
  <c r="U11" i="38"/>
  <c r="T11" i="38"/>
  <c r="V10" i="38"/>
  <c r="U10" i="38"/>
  <c r="T10" i="38"/>
  <c r="O10" i="38"/>
  <c r="M10" i="38"/>
  <c r="L10" i="38"/>
  <c r="K10" i="38"/>
  <c r="J10" i="38"/>
  <c r="I10" i="38"/>
  <c r="H10" i="38"/>
  <c r="G10" i="38"/>
  <c r="F10" i="38"/>
  <c r="E10" i="38"/>
  <c r="D10" i="38"/>
  <c r="C10" i="38"/>
  <c r="B10" i="38"/>
  <c r="V9" i="38"/>
  <c r="U9" i="38"/>
  <c r="T9" i="38"/>
  <c r="O9" i="38"/>
  <c r="V8" i="38"/>
  <c r="U8" i="38"/>
  <c r="T8" i="38"/>
  <c r="O8" i="38"/>
  <c r="V7" i="38"/>
  <c r="U7" i="38"/>
  <c r="T7" i="38"/>
  <c r="V6" i="38"/>
  <c r="U6" i="38"/>
  <c r="T6" i="38"/>
  <c r="O6" i="38"/>
  <c r="M6" i="38"/>
  <c r="L6" i="38"/>
  <c r="K6" i="38"/>
  <c r="J6" i="38"/>
  <c r="I6" i="38"/>
  <c r="H6" i="38"/>
  <c r="G6" i="38"/>
  <c r="F6" i="38"/>
  <c r="E6" i="38"/>
  <c r="D6" i="38"/>
  <c r="C6" i="38"/>
  <c r="B6" i="38"/>
  <c r="V5" i="38"/>
  <c r="U5" i="38"/>
  <c r="T5" i="38"/>
  <c r="O5" i="38"/>
  <c r="V4" i="38"/>
  <c r="U4" i="38"/>
  <c r="T4" i="38"/>
  <c r="O4" i="38"/>
  <c r="O42" i="39"/>
  <c r="J42" i="39"/>
  <c r="H42" i="39"/>
  <c r="E42" i="39"/>
  <c r="D42" i="39"/>
  <c r="C42" i="39"/>
  <c r="B42" i="39"/>
  <c r="O41" i="39"/>
  <c r="J41" i="39"/>
  <c r="H41" i="39"/>
  <c r="E41" i="39"/>
  <c r="O40" i="39"/>
  <c r="J40" i="39"/>
  <c r="H40" i="39"/>
  <c r="E40" i="39"/>
  <c r="O38" i="39"/>
  <c r="M38" i="39"/>
  <c r="L38" i="39"/>
  <c r="K38" i="39"/>
  <c r="J38" i="39"/>
  <c r="I38" i="39"/>
  <c r="H38" i="39"/>
  <c r="G38" i="39"/>
  <c r="F38" i="39"/>
  <c r="E38" i="39"/>
  <c r="D38" i="39"/>
  <c r="C38" i="39"/>
  <c r="B38" i="39"/>
  <c r="O37" i="39"/>
  <c r="O36" i="39"/>
  <c r="O34" i="39"/>
  <c r="M34" i="39"/>
  <c r="L34" i="39"/>
  <c r="K34" i="39"/>
  <c r="J34" i="39"/>
  <c r="I34" i="39"/>
  <c r="H34" i="39"/>
  <c r="G34" i="39"/>
  <c r="F34" i="39"/>
  <c r="E34" i="39"/>
  <c r="D34" i="39"/>
  <c r="C34" i="39"/>
  <c r="B34" i="39"/>
  <c r="O33" i="39"/>
  <c r="O32" i="39"/>
  <c r="V30" i="39"/>
  <c r="U30" i="39"/>
  <c r="T30" i="39"/>
  <c r="O30" i="39"/>
  <c r="M30" i="39"/>
  <c r="L30" i="39"/>
  <c r="K30" i="39"/>
  <c r="J30" i="39"/>
  <c r="I30" i="39"/>
  <c r="H30" i="39"/>
  <c r="G30" i="39"/>
  <c r="F30" i="39"/>
  <c r="E30" i="39"/>
  <c r="D30" i="39"/>
  <c r="C30" i="39"/>
  <c r="B30" i="39"/>
  <c r="V29" i="39"/>
  <c r="U29" i="39"/>
  <c r="T29" i="39"/>
  <c r="O29" i="39"/>
  <c r="V28" i="39"/>
  <c r="U28" i="39"/>
  <c r="T28" i="39"/>
  <c r="O28" i="39"/>
  <c r="V27" i="39"/>
  <c r="U27" i="39"/>
  <c r="T27" i="39"/>
  <c r="V26" i="39"/>
  <c r="U26" i="39"/>
  <c r="T26" i="39"/>
  <c r="O26" i="39"/>
  <c r="M26" i="39"/>
  <c r="L26" i="39"/>
  <c r="K26" i="39"/>
  <c r="J26" i="39"/>
  <c r="I26" i="39"/>
  <c r="H26" i="39"/>
  <c r="G26" i="39"/>
  <c r="F26" i="39"/>
  <c r="E26" i="39"/>
  <c r="D26" i="39"/>
  <c r="C26" i="39"/>
  <c r="B26" i="39"/>
  <c r="V25" i="39"/>
  <c r="U25" i="39"/>
  <c r="T25" i="39"/>
  <c r="O25" i="39"/>
  <c r="V24" i="39"/>
  <c r="U24" i="39"/>
  <c r="T24" i="39"/>
  <c r="O24" i="39"/>
  <c r="O22" i="39"/>
  <c r="M22" i="39"/>
  <c r="L22" i="39"/>
  <c r="K22" i="39"/>
  <c r="J22" i="39"/>
  <c r="I22" i="39"/>
  <c r="H22" i="39"/>
  <c r="G22" i="39"/>
  <c r="F22" i="39"/>
  <c r="E22" i="39"/>
  <c r="D22" i="39"/>
  <c r="C22" i="39"/>
  <c r="B22" i="39"/>
  <c r="V21" i="39"/>
  <c r="U21" i="39"/>
  <c r="T21" i="39"/>
  <c r="O21" i="39"/>
  <c r="V20" i="39"/>
  <c r="U20" i="39"/>
  <c r="T20" i="39"/>
  <c r="O20" i="39"/>
  <c r="V19" i="39"/>
  <c r="U19" i="39"/>
  <c r="T19" i="39"/>
  <c r="V18" i="39"/>
  <c r="U18" i="39"/>
  <c r="T18" i="39"/>
  <c r="O18" i="39"/>
  <c r="M18" i="39"/>
  <c r="L18" i="39"/>
  <c r="K18" i="39"/>
  <c r="J18" i="39"/>
  <c r="I18" i="39"/>
  <c r="H18" i="39"/>
  <c r="G18" i="39"/>
  <c r="F18" i="39"/>
  <c r="E18" i="39"/>
  <c r="D18" i="39"/>
  <c r="C18" i="39"/>
  <c r="B18" i="39"/>
  <c r="V17" i="39"/>
  <c r="U17" i="39"/>
  <c r="T17" i="39"/>
  <c r="O17" i="39"/>
  <c r="V16" i="39"/>
  <c r="U16" i="39"/>
  <c r="T16" i="39"/>
  <c r="O16" i="39"/>
  <c r="V15" i="39"/>
  <c r="U15" i="39"/>
  <c r="T15" i="39"/>
  <c r="V14" i="39"/>
  <c r="U14" i="39"/>
  <c r="T14" i="39"/>
  <c r="O14" i="39"/>
  <c r="M14" i="39"/>
  <c r="L14" i="39"/>
  <c r="K14" i="39"/>
  <c r="J14" i="39"/>
  <c r="I14" i="39"/>
  <c r="H14" i="39"/>
  <c r="G14" i="39"/>
  <c r="F14" i="39"/>
  <c r="E14" i="39"/>
  <c r="D14" i="39"/>
  <c r="C14" i="39"/>
  <c r="B14" i="39"/>
  <c r="V13" i="39"/>
  <c r="U13" i="39"/>
  <c r="T13" i="39"/>
  <c r="O13" i="39"/>
  <c r="V12" i="39"/>
  <c r="U12" i="39"/>
  <c r="T12" i="39"/>
  <c r="O12" i="39"/>
  <c r="V11" i="39"/>
  <c r="U11" i="39"/>
  <c r="T11" i="39"/>
  <c r="V10" i="39"/>
  <c r="U10" i="39"/>
  <c r="T10" i="39"/>
  <c r="O10" i="39"/>
  <c r="M10" i="39"/>
  <c r="L10" i="39"/>
  <c r="K10" i="39"/>
  <c r="J10" i="39"/>
  <c r="I10" i="39"/>
  <c r="H10" i="39"/>
  <c r="G10" i="39"/>
  <c r="F10" i="39"/>
  <c r="E10" i="39"/>
  <c r="D10" i="39"/>
  <c r="C10" i="39"/>
  <c r="B10" i="39"/>
  <c r="V9" i="39"/>
  <c r="U9" i="39"/>
  <c r="T9" i="39"/>
  <c r="O9" i="39"/>
  <c r="V8" i="39"/>
  <c r="U8" i="39"/>
  <c r="T8" i="39"/>
  <c r="O8" i="39"/>
  <c r="V7" i="39"/>
  <c r="U7" i="39"/>
  <c r="T7" i="39"/>
  <c r="V6" i="39"/>
  <c r="U6" i="39"/>
  <c r="T6" i="39"/>
  <c r="O6" i="39"/>
  <c r="M6" i="39"/>
  <c r="L6" i="39"/>
  <c r="K6" i="39"/>
  <c r="J6" i="39"/>
  <c r="I6" i="39"/>
  <c r="H6" i="39"/>
  <c r="G6" i="39"/>
  <c r="F6" i="39"/>
  <c r="E6" i="39"/>
  <c r="D6" i="39"/>
  <c r="C6" i="39"/>
  <c r="B6" i="39"/>
  <c r="V5" i="39"/>
  <c r="U5" i="39"/>
  <c r="T5" i="39"/>
  <c r="O5" i="39"/>
  <c r="V4" i="39"/>
  <c r="U4" i="39"/>
  <c r="T4" i="39"/>
  <c r="O4" i="39"/>
  <c r="O42" i="40"/>
  <c r="J42" i="40"/>
  <c r="H42" i="40"/>
  <c r="E42" i="40"/>
  <c r="D42" i="40"/>
  <c r="C42" i="40"/>
  <c r="B42" i="40"/>
  <c r="O41" i="40"/>
  <c r="J41" i="40"/>
  <c r="H41" i="40"/>
  <c r="E41" i="40"/>
  <c r="O40" i="40"/>
  <c r="J40" i="40"/>
  <c r="H40" i="40"/>
  <c r="E40" i="40"/>
  <c r="O38" i="40"/>
  <c r="M38" i="40"/>
  <c r="L38" i="40"/>
  <c r="K38" i="40"/>
  <c r="J38" i="40"/>
  <c r="I38" i="40"/>
  <c r="H38" i="40"/>
  <c r="G38" i="40"/>
  <c r="F38" i="40"/>
  <c r="E38" i="40"/>
  <c r="D38" i="40"/>
  <c r="C38" i="40"/>
  <c r="B38" i="40"/>
  <c r="O37" i="40"/>
  <c r="O36" i="40"/>
  <c r="O34" i="40"/>
  <c r="M34" i="40"/>
  <c r="L34" i="40"/>
  <c r="K34" i="40"/>
  <c r="J34" i="40"/>
  <c r="I34" i="40"/>
  <c r="H34" i="40"/>
  <c r="G34" i="40"/>
  <c r="F34" i="40"/>
  <c r="E34" i="40"/>
  <c r="D34" i="40"/>
  <c r="C34" i="40"/>
  <c r="B34" i="40"/>
  <c r="O33" i="40"/>
  <c r="O32" i="40"/>
  <c r="V30" i="40"/>
  <c r="U30" i="40"/>
  <c r="T30" i="40"/>
  <c r="O30" i="40"/>
  <c r="M30" i="40"/>
  <c r="L30" i="40"/>
  <c r="K30" i="40"/>
  <c r="J30" i="40"/>
  <c r="I30" i="40"/>
  <c r="H30" i="40"/>
  <c r="G30" i="40"/>
  <c r="F30" i="40"/>
  <c r="E30" i="40"/>
  <c r="D30" i="40"/>
  <c r="C30" i="40"/>
  <c r="B30" i="40"/>
  <c r="V29" i="40"/>
  <c r="U29" i="40"/>
  <c r="T29" i="40"/>
  <c r="O29" i="40"/>
  <c r="V28" i="40"/>
  <c r="U28" i="40"/>
  <c r="T28" i="40"/>
  <c r="O28" i="40"/>
  <c r="V27" i="40"/>
  <c r="U27" i="40"/>
  <c r="T27" i="40"/>
  <c r="V26" i="40"/>
  <c r="U26" i="40"/>
  <c r="T26" i="40"/>
  <c r="O26" i="40"/>
  <c r="M26" i="40"/>
  <c r="L26" i="40"/>
  <c r="K26" i="40"/>
  <c r="J26" i="40"/>
  <c r="I26" i="40"/>
  <c r="H26" i="40"/>
  <c r="G26" i="40"/>
  <c r="F26" i="40"/>
  <c r="E26" i="40"/>
  <c r="D26" i="40"/>
  <c r="C26" i="40"/>
  <c r="B26" i="40"/>
  <c r="V25" i="40"/>
  <c r="U25" i="40"/>
  <c r="T25" i="40"/>
  <c r="O25" i="40"/>
  <c r="V24" i="40"/>
  <c r="U24" i="40"/>
  <c r="T24" i="40"/>
  <c r="O24" i="40"/>
  <c r="O22" i="40"/>
  <c r="M22" i="40"/>
  <c r="L22" i="40"/>
  <c r="K22" i="40"/>
  <c r="J22" i="40"/>
  <c r="I22" i="40"/>
  <c r="H22" i="40"/>
  <c r="G22" i="40"/>
  <c r="F22" i="40"/>
  <c r="E22" i="40"/>
  <c r="D22" i="40"/>
  <c r="C22" i="40"/>
  <c r="B22" i="40"/>
  <c r="V21" i="40"/>
  <c r="U21" i="40"/>
  <c r="T21" i="40"/>
  <c r="O21" i="40"/>
  <c r="V20" i="40"/>
  <c r="U20" i="40"/>
  <c r="T20" i="40"/>
  <c r="O20" i="40"/>
  <c r="V19" i="40"/>
  <c r="U19" i="40"/>
  <c r="T19" i="40"/>
  <c r="V18" i="40"/>
  <c r="U18" i="40"/>
  <c r="T18" i="40"/>
  <c r="O18" i="40"/>
  <c r="M18" i="40"/>
  <c r="L18" i="40"/>
  <c r="K18" i="40"/>
  <c r="J18" i="40"/>
  <c r="I18" i="40"/>
  <c r="H18" i="40"/>
  <c r="G18" i="40"/>
  <c r="F18" i="40"/>
  <c r="E18" i="40"/>
  <c r="D18" i="40"/>
  <c r="C18" i="40"/>
  <c r="B18" i="40"/>
  <c r="V17" i="40"/>
  <c r="U17" i="40"/>
  <c r="T17" i="40"/>
  <c r="O17" i="40"/>
  <c r="V16" i="40"/>
  <c r="U16" i="40"/>
  <c r="T16" i="40"/>
  <c r="O16" i="40"/>
  <c r="V15" i="40"/>
  <c r="U15" i="40"/>
  <c r="T15" i="40"/>
  <c r="V14" i="40"/>
  <c r="U14" i="40"/>
  <c r="T14" i="40"/>
  <c r="O14" i="40"/>
  <c r="M14" i="40"/>
  <c r="L14" i="40"/>
  <c r="K14" i="40"/>
  <c r="J14" i="40"/>
  <c r="I14" i="40"/>
  <c r="H14" i="40"/>
  <c r="G14" i="40"/>
  <c r="F14" i="40"/>
  <c r="E14" i="40"/>
  <c r="D14" i="40"/>
  <c r="C14" i="40"/>
  <c r="B14" i="40"/>
  <c r="V13" i="40"/>
  <c r="U13" i="40"/>
  <c r="T13" i="40"/>
  <c r="O13" i="40"/>
  <c r="V12" i="40"/>
  <c r="U12" i="40"/>
  <c r="T12" i="40"/>
  <c r="O12" i="40"/>
  <c r="V11" i="40"/>
  <c r="U11" i="40"/>
  <c r="T11" i="40"/>
  <c r="V10" i="40"/>
  <c r="U10" i="40"/>
  <c r="T10" i="40"/>
  <c r="O10" i="40"/>
  <c r="M10" i="40"/>
  <c r="L10" i="40"/>
  <c r="K10" i="40"/>
  <c r="J10" i="40"/>
  <c r="I10" i="40"/>
  <c r="H10" i="40"/>
  <c r="G10" i="40"/>
  <c r="F10" i="40"/>
  <c r="E10" i="40"/>
  <c r="D10" i="40"/>
  <c r="C10" i="40"/>
  <c r="B10" i="40"/>
  <c r="V9" i="40"/>
  <c r="U9" i="40"/>
  <c r="T9" i="40"/>
  <c r="O9" i="40"/>
  <c r="V8" i="40"/>
  <c r="U8" i="40"/>
  <c r="T8" i="40"/>
  <c r="O8" i="40"/>
  <c r="V7" i="40"/>
  <c r="U7" i="40"/>
  <c r="T7" i="40"/>
  <c r="V6" i="40"/>
  <c r="U6" i="40"/>
  <c r="T6" i="40"/>
  <c r="O6" i="40"/>
  <c r="M6" i="40"/>
  <c r="L6" i="40"/>
  <c r="K6" i="40"/>
  <c r="J6" i="40"/>
  <c r="I6" i="40"/>
  <c r="H6" i="40"/>
  <c r="G6" i="40"/>
  <c r="F6" i="40"/>
  <c r="E6" i="40"/>
  <c r="D6" i="40"/>
  <c r="C6" i="40"/>
  <c r="B6" i="40"/>
  <c r="V5" i="40"/>
  <c r="U5" i="40"/>
  <c r="T5" i="40"/>
  <c r="O5" i="40"/>
  <c r="V4" i="40"/>
  <c r="U4" i="40"/>
  <c r="T4" i="40"/>
  <c r="O4" i="40"/>
  <c r="O42" i="41"/>
  <c r="J42" i="41"/>
  <c r="H42" i="41"/>
  <c r="E42" i="41"/>
  <c r="D42" i="41"/>
  <c r="C42" i="41"/>
  <c r="B42" i="41"/>
  <c r="O41" i="41"/>
  <c r="J41" i="41"/>
  <c r="H41" i="41"/>
  <c r="E41" i="41"/>
  <c r="O40" i="41"/>
  <c r="J40" i="41"/>
  <c r="H40" i="41"/>
  <c r="E40" i="41"/>
  <c r="O38" i="41"/>
  <c r="M38" i="41"/>
  <c r="L38" i="41"/>
  <c r="K38" i="41"/>
  <c r="J38" i="41"/>
  <c r="I38" i="41"/>
  <c r="H38" i="41"/>
  <c r="G38" i="41"/>
  <c r="F38" i="41"/>
  <c r="E38" i="41"/>
  <c r="D38" i="41"/>
  <c r="C38" i="41"/>
  <c r="B38" i="41"/>
  <c r="O37" i="41"/>
  <c r="O36" i="41"/>
  <c r="O34" i="41"/>
  <c r="M34" i="41"/>
  <c r="L34" i="41"/>
  <c r="K34" i="41"/>
  <c r="J34" i="41"/>
  <c r="I34" i="41"/>
  <c r="H34" i="41"/>
  <c r="G34" i="41"/>
  <c r="F34" i="41"/>
  <c r="E34" i="41"/>
  <c r="D34" i="41"/>
  <c r="C34" i="41"/>
  <c r="B34" i="41"/>
  <c r="O33" i="41"/>
  <c r="O32" i="41"/>
  <c r="V30" i="41"/>
  <c r="U30" i="41"/>
  <c r="T30" i="41"/>
  <c r="O30" i="41"/>
  <c r="M30" i="41"/>
  <c r="L30" i="41"/>
  <c r="K30" i="41"/>
  <c r="J30" i="41"/>
  <c r="I30" i="41"/>
  <c r="H30" i="41"/>
  <c r="G30" i="41"/>
  <c r="F30" i="41"/>
  <c r="E30" i="41"/>
  <c r="D30" i="41"/>
  <c r="C30" i="41"/>
  <c r="B30" i="41"/>
  <c r="V29" i="41"/>
  <c r="U29" i="41"/>
  <c r="T29" i="41"/>
  <c r="O29" i="41"/>
  <c r="V28" i="41"/>
  <c r="U28" i="41"/>
  <c r="T28" i="41"/>
  <c r="O28" i="41"/>
  <c r="V27" i="41"/>
  <c r="U27" i="41"/>
  <c r="T27" i="41"/>
  <c r="V26" i="41"/>
  <c r="U26" i="41"/>
  <c r="T26" i="41"/>
  <c r="O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V25" i="41"/>
  <c r="U25" i="41"/>
  <c r="T25" i="41"/>
  <c r="O25" i="41"/>
  <c r="V24" i="41"/>
  <c r="U24" i="41"/>
  <c r="T24" i="41"/>
  <c r="O24" i="41"/>
  <c r="O22" i="41"/>
  <c r="M22" i="41"/>
  <c r="L22" i="41"/>
  <c r="K22" i="41"/>
  <c r="J22" i="41"/>
  <c r="I22" i="41"/>
  <c r="H22" i="41"/>
  <c r="G22" i="41"/>
  <c r="F22" i="41"/>
  <c r="E22" i="41"/>
  <c r="D22" i="41"/>
  <c r="C22" i="41"/>
  <c r="B22" i="41"/>
  <c r="V21" i="41"/>
  <c r="U21" i="41"/>
  <c r="T21" i="41"/>
  <c r="O21" i="41"/>
  <c r="V20" i="41"/>
  <c r="U20" i="41"/>
  <c r="T20" i="41"/>
  <c r="O20" i="41"/>
  <c r="V19" i="41"/>
  <c r="U19" i="41"/>
  <c r="T19" i="41"/>
  <c r="V18" i="41"/>
  <c r="U18" i="41"/>
  <c r="T18" i="41"/>
  <c r="O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V17" i="41"/>
  <c r="U17" i="41"/>
  <c r="T17" i="41"/>
  <c r="O17" i="41"/>
  <c r="V16" i="41"/>
  <c r="U16" i="41"/>
  <c r="T16" i="41"/>
  <c r="O16" i="41"/>
  <c r="V15" i="41"/>
  <c r="U15" i="41"/>
  <c r="T15" i="41"/>
  <c r="V14" i="41"/>
  <c r="U14" i="41"/>
  <c r="T14" i="41"/>
  <c r="O14" i="41"/>
  <c r="M14" i="41"/>
  <c r="L14" i="41"/>
  <c r="K14" i="41"/>
  <c r="J14" i="41"/>
  <c r="I14" i="41"/>
  <c r="H14" i="41"/>
  <c r="G14" i="41"/>
  <c r="F14" i="41"/>
  <c r="E14" i="41"/>
  <c r="D14" i="41"/>
  <c r="C14" i="41"/>
  <c r="B14" i="41"/>
  <c r="V13" i="41"/>
  <c r="U13" i="41"/>
  <c r="T13" i="41"/>
  <c r="O13" i="41"/>
  <c r="V12" i="41"/>
  <c r="U12" i="41"/>
  <c r="T12" i="41"/>
  <c r="O12" i="41"/>
  <c r="V11" i="41"/>
  <c r="U11" i="41"/>
  <c r="T11" i="41"/>
  <c r="V10" i="41"/>
  <c r="U10" i="41"/>
  <c r="T10" i="41"/>
  <c r="O10" i="41"/>
  <c r="M10" i="41"/>
  <c r="L10" i="41"/>
  <c r="K10" i="41"/>
  <c r="J10" i="41"/>
  <c r="I10" i="41"/>
  <c r="H10" i="41"/>
  <c r="G10" i="41"/>
  <c r="F10" i="41"/>
  <c r="E10" i="41"/>
  <c r="D10" i="41"/>
  <c r="C10" i="41"/>
  <c r="B10" i="41"/>
  <c r="V9" i="41"/>
  <c r="U9" i="41"/>
  <c r="T9" i="41"/>
  <c r="O9" i="41"/>
  <c r="V8" i="41"/>
  <c r="U8" i="41"/>
  <c r="T8" i="41"/>
  <c r="O8" i="41"/>
  <c r="V7" i="41"/>
  <c r="U7" i="41"/>
  <c r="T7" i="41"/>
  <c r="V6" i="41"/>
  <c r="U6" i="41"/>
  <c r="T6" i="41"/>
  <c r="O6" i="41"/>
  <c r="M6" i="41"/>
  <c r="L6" i="41"/>
  <c r="K6" i="41"/>
  <c r="J6" i="41"/>
  <c r="I6" i="41"/>
  <c r="H6" i="41"/>
  <c r="G6" i="41"/>
  <c r="F6" i="41"/>
  <c r="E6" i="41"/>
  <c r="D6" i="41"/>
  <c r="C6" i="41"/>
  <c r="B6" i="41"/>
  <c r="V5" i="41"/>
  <c r="U5" i="41"/>
  <c r="T5" i="41"/>
  <c r="O5" i="41"/>
  <c r="V4" i="41"/>
  <c r="U4" i="41"/>
  <c r="T4" i="41"/>
  <c r="O4" i="41"/>
  <c r="O42" i="42"/>
  <c r="J42" i="42"/>
  <c r="H42" i="42"/>
  <c r="E42" i="42"/>
  <c r="D42" i="42"/>
  <c r="C42" i="42"/>
  <c r="B42" i="42"/>
  <c r="O41" i="42"/>
  <c r="J41" i="42"/>
  <c r="H41" i="42"/>
  <c r="E41" i="42"/>
  <c r="O40" i="42"/>
  <c r="J40" i="42"/>
  <c r="H40" i="42"/>
  <c r="E40" i="42"/>
  <c r="O38" i="42"/>
  <c r="M38" i="42"/>
  <c r="L38" i="42"/>
  <c r="K38" i="42"/>
  <c r="J38" i="42"/>
  <c r="I38" i="42"/>
  <c r="H38" i="42"/>
  <c r="G38" i="42"/>
  <c r="F38" i="42"/>
  <c r="E38" i="42"/>
  <c r="D38" i="42"/>
  <c r="C38" i="42"/>
  <c r="B38" i="42"/>
  <c r="O37" i="42"/>
  <c r="O36" i="42"/>
  <c r="O34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O33" i="42"/>
  <c r="O32" i="42"/>
  <c r="V30" i="42"/>
  <c r="U30" i="42"/>
  <c r="T30" i="42"/>
  <c r="O30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V29" i="42"/>
  <c r="U29" i="42"/>
  <c r="T29" i="42"/>
  <c r="O29" i="42"/>
  <c r="V28" i="42"/>
  <c r="U28" i="42"/>
  <c r="T28" i="42"/>
  <c r="O28" i="42"/>
  <c r="V27" i="42"/>
  <c r="U27" i="42"/>
  <c r="T27" i="42"/>
  <c r="V26" i="42"/>
  <c r="U26" i="42"/>
  <c r="T26" i="42"/>
  <c r="O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V25" i="42"/>
  <c r="U25" i="42"/>
  <c r="T25" i="42"/>
  <c r="O25" i="42"/>
  <c r="V24" i="42"/>
  <c r="U24" i="42"/>
  <c r="T24" i="42"/>
  <c r="O24" i="42"/>
  <c r="O22" i="42"/>
  <c r="M22" i="42"/>
  <c r="L22" i="42"/>
  <c r="K22" i="42"/>
  <c r="J22" i="42"/>
  <c r="I22" i="42"/>
  <c r="H22" i="42"/>
  <c r="G22" i="42"/>
  <c r="F22" i="42"/>
  <c r="E22" i="42"/>
  <c r="D22" i="42"/>
  <c r="C22" i="42"/>
  <c r="B22" i="42"/>
  <c r="V21" i="42"/>
  <c r="U21" i="42"/>
  <c r="T21" i="42"/>
  <c r="O21" i="42"/>
  <c r="V20" i="42"/>
  <c r="U20" i="42"/>
  <c r="T20" i="42"/>
  <c r="O20" i="42"/>
  <c r="V19" i="42"/>
  <c r="U19" i="42"/>
  <c r="T19" i="42"/>
  <c r="V18" i="42"/>
  <c r="U18" i="42"/>
  <c r="T18" i="42"/>
  <c r="O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V17" i="42"/>
  <c r="U17" i="42"/>
  <c r="T17" i="42"/>
  <c r="O17" i="42"/>
  <c r="V16" i="42"/>
  <c r="U16" i="42"/>
  <c r="T16" i="42"/>
  <c r="O16" i="42"/>
  <c r="V15" i="42"/>
  <c r="U15" i="42"/>
  <c r="T15" i="42"/>
  <c r="V14" i="42"/>
  <c r="U14" i="42"/>
  <c r="T14" i="42"/>
  <c r="O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V13" i="42"/>
  <c r="U13" i="42"/>
  <c r="T13" i="42"/>
  <c r="O13" i="42"/>
  <c r="V12" i="42"/>
  <c r="U12" i="42"/>
  <c r="T12" i="42"/>
  <c r="O12" i="42"/>
  <c r="V11" i="42"/>
  <c r="U11" i="42"/>
  <c r="T11" i="42"/>
  <c r="V10" i="42"/>
  <c r="U10" i="42"/>
  <c r="T10" i="42"/>
  <c r="O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V9" i="42"/>
  <c r="U9" i="42"/>
  <c r="T9" i="42"/>
  <c r="O9" i="42"/>
  <c r="V8" i="42"/>
  <c r="U8" i="42"/>
  <c r="T8" i="42"/>
  <c r="O8" i="42"/>
  <c r="V7" i="42"/>
  <c r="U7" i="42"/>
  <c r="T7" i="42"/>
  <c r="V6" i="42"/>
  <c r="U6" i="42"/>
  <c r="T6" i="42"/>
  <c r="O6" i="42"/>
  <c r="M6" i="42"/>
  <c r="L6" i="42"/>
  <c r="K6" i="42"/>
  <c r="J6" i="42"/>
  <c r="I6" i="42"/>
  <c r="H6" i="42"/>
  <c r="G6" i="42"/>
  <c r="F6" i="42"/>
  <c r="E6" i="42"/>
  <c r="D6" i="42"/>
  <c r="C6" i="42"/>
  <c r="B6" i="42"/>
  <c r="V5" i="42"/>
  <c r="U5" i="42"/>
  <c r="T5" i="42"/>
  <c r="O5" i="42"/>
  <c r="V4" i="42"/>
  <c r="U4" i="42"/>
  <c r="T4" i="42"/>
  <c r="O4" i="42"/>
  <c r="O42" i="43"/>
  <c r="J42" i="43"/>
  <c r="H42" i="43"/>
  <c r="E42" i="43"/>
  <c r="D42" i="43"/>
  <c r="C42" i="43"/>
  <c r="B42" i="43"/>
  <c r="O41" i="43"/>
  <c r="J41" i="43"/>
  <c r="H41" i="43"/>
  <c r="E41" i="43"/>
  <c r="O40" i="43"/>
  <c r="J40" i="43"/>
  <c r="H40" i="43"/>
  <c r="E40" i="43"/>
  <c r="O38" i="43"/>
  <c r="M38" i="43"/>
  <c r="L38" i="43"/>
  <c r="K38" i="43"/>
  <c r="J38" i="43"/>
  <c r="I38" i="43"/>
  <c r="H38" i="43"/>
  <c r="G38" i="43"/>
  <c r="F38" i="43"/>
  <c r="E38" i="43"/>
  <c r="D38" i="43"/>
  <c r="C38" i="43"/>
  <c r="B38" i="43"/>
  <c r="O37" i="43"/>
  <c r="O36" i="43"/>
  <c r="O34" i="43"/>
  <c r="M34" i="43"/>
  <c r="L34" i="43"/>
  <c r="K34" i="43"/>
  <c r="J34" i="43"/>
  <c r="I34" i="43"/>
  <c r="H34" i="43"/>
  <c r="G34" i="43"/>
  <c r="F34" i="43"/>
  <c r="E34" i="43"/>
  <c r="D34" i="43"/>
  <c r="C34" i="43"/>
  <c r="B34" i="43"/>
  <c r="O33" i="43"/>
  <c r="O32" i="43"/>
  <c r="V30" i="43"/>
  <c r="U30" i="43"/>
  <c r="T30" i="43"/>
  <c r="O30" i="43"/>
  <c r="M30" i="43"/>
  <c r="L30" i="43"/>
  <c r="K30" i="43"/>
  <c r="J30" i="43"/>
  <c r="I30" i="43"/>
  <c r="H30" i="43"/>
  <c r="G30" i="43"/>
  <c r="F30" i="43"/>
  <c r="E30" i="43"/>
  <c r="D30" i="43"/>
  <c r="C30" i="43"/>
  <c r="B30" i="43"/>
  <c r="V29" i="43"/>
  <c r="U29" i="43"/>
  <c r="T29" i="43"/>
  <c r="O29" i="43"/>
  <c r="V28" i="43"/>
  <c r="U28" i="43"/>
  <c r="T28" i="43"/>
  <c r="O28" i="43"/>
  <c r="V27" i="43"/>
  <c r="U27" i="43"/>
  <c r="T27" i="43"/>
  <c r="V26" i="43"/>
  <c r="U26" i="43"/>
  <c r="T26" i="43"/>
  <c r="O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V25" i="43"/>
  <c r="U25" i="43"/>
  <c r="T25" i="43"/>
  <c r="O25" i="43"/>
  <c r="V24" i="43"/>
  <c r="U24" i="43"/>
  <c r="T24" i="43"/>
  <c r="O24" i="43"/>
  <c r="O22" i="43"/>
  <c r="M22" i="43"/>
  <c r="L22" i="43"/>
  <c r="K22" i="43"/>
  <c r="J22" i="43"/>
  <c r="I22" i="43"/>
  <c r="H22" i="43"/>
  <c r="G22" i="43"/>
  <c r="F22" i="43"/>
  <c r="E22" i="43"/>
  <c r="D22" i="43"/>
  <c r="C22" i="43"/>
  <c r="B22" i="43"/>
  <c r="V21" i="43"/>
  <c r="U21" i="43"/>
  <c r="T21" i="43"/>
  <c r="O21" i="43"/>
  <c r="V20" i="43"/>
  <c r="U20" i="43"/>
  <c r="T20" i="43"/>
  <c r="O20" i="43"/>
  <c r="V19" i="43"/>
  <c r="U19" i="43"/>
  <c r="T19" i="43"/>
  <c r="V18" i="43"/>
  <c r="U18" i="43"/>
  <c r="T18" i="43"/>
  <c r="O18" i="43"/>
  <c r="M18" i="43"/>
  <c r="L18" i="43"/>
  <c r="K18" i="43"/>
  <c r="J18" i="43"/>
  <c r="I18" i="43"/>
  <c r="H18" i="43"/>
  <c r="G18" i="43"/>
  <c r="F18" i="43"/>
  <c r="E18" i="43"/>
  <c r="D18" i="43"/>
  <c r="C18" i="43"/>
  <c r="B18" i="43"/>
  <c r="V17" i="43"/>
  <c r="U17" i="43"/>
  <c r="T17" i="43"/>
  <c r="O17" i="43"/>
  <c r="V16" i="43"/>
  <c r="U16" i="43"/>
  <c r="T16" i="43"/>
  <c r="O16" i="43"/>
  <c r="V15" i="43"/>
  <c r="U15" i="43"/>
  <c r="T15" i="43"/>
  <c r="V14" i="43"/>
  <c r="U14" i="43"/>
  <c r="T14" i="43"/>
  <c r="O14" i="43"/>
  <c r="M14" i="43"/>
  <c r="L14" i="43"/>
  <c r="K14" i="43"/>
  <c r="J14" i="43"/>
  <c r="I14" i="43"/>
  <c r="H14" i="43"/>
  <c r="G14" i="43"/>
  <c r="F14" i="43"/>
  <c r="E14" i="43"/>
  <c r="D14" i="43"/>
  <c r="C14" i="43"/>
  <c r="B14" i="43"/>
  <c r="V13" i="43"/>
  <c r="U13" i="43"/>
  <c r="T13" i="43"/>
  <c r="O13" i="43"/>
  <c r="V12" i="43"/>
  <c r="U12" i="43"/>
  <c r="T12" i="43"/>
  <c r="O12" i="43"/>
  <c r="V11" i="43"/>
  <c r="U11" i="43"/>
  <c r="T11" i="43"/>
  <c r="V10" i="43"/>
  <c r="U10" i="43"/>
  <c r="T10" i="43"/>
  <c r="O10" i="43"/>
  <c r="M10" i="43"/>
  <c r="L10" i="43"/>
  <c r="K10" i="43"/>
  <c r="J10" i="43"/>
  <c r="I10" i="43"/>
  <c r="H10" i="43"/>
  <c r="G10" i="43"/>
  <c r="F10" i="43"/>
  <c r="E10" i="43"/>
  <c r="D10" i="43"/>
  <c r="C10" i="43"/>
  <c r="B10" i="43"/>
  <c r="V9" i="43"/>
  <c r="U9" i="43"/>
  <c r="T9" i="43"/>
  <c r="O9" i="43"/>
  <c r="V8" i="43"/>
  <c r="U8" i="43"/>
  <c r="T8" i="43"/>
  <c r="O8" i="43"/>
  <c r="V7" i="43"/>
  <c r="U7" i="43"/>
  <c r="T7" i="43"/>
  <c r="V6" i="43"/>
  <c r="U6" i="43"/>
  <c r="T6" i="43"/>
  <c r="O6" i="43"/>
  <c r="M6" i="43"/>
  <c r="L6" i="43"/>
  <c r="K6" i="43"/>
  <c r="J6" i="43"/>
  <c r="I6" i="43"/>
  <c r="H6" i="43"/>
  <c r="G6" i="43"/>
  <c r="F6" i="43"/>
  <c r="E6" i="43"/>
  <c r="D6" i="43"/>
  <c r="C6" i="43"/>
  <c r="B6" i="43"/>
  <c r="V5" i="43"/>
  <c r="U5" i="43"/>
  <c r="T5" i="43"/>
  <c r="O5" i="43"/>
  <c r="V4" i="43"/>
  <c r="U4" i="43"/>
  <c r="T4" i="43"/>
  <c r="O4" i="43"/>
  <c r="O42" i="44"/>
  <c r="J42" i="44"/>
  <c r="H42" i="44"/>
  <c r="E42" i="44"/>
  <c r="D42" i="44"/>
  <c r="C42" i="44"/>
  <c r="B42" i="44"/>
  <c r="O41" i="44"/>
  <c r="J41" i="44"/>
  <c r="H41" i="44"/>
  <c r="E41" i="44"/>
  <c r="O40" i="44"/>
  <c r="J40" i="44"/>
  <c r="H40" i="44"/>
  <c r="E40" i="44"/>
  <c r="O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O37" i="44"/>
  <c r="O36" i="44"/>
  <c r="O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O33" i="44"/>
  <c r="O32" i="44"/>
  <c r="V30" i="44"/>
  <c r="U30" i="44"/>
  <c r="T30" i="44"/>
  <c r="O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V29" i="44"/>
  <c r="U29" i="44"/>
  <c r="T29" i="44"/>
  <c r="O29" i="44"/>
  <c r="V28" i="44"/>
  <c r="U28" i="44"/>
  <c r="T28" i="44"/>
  <c r="O28" i="44"/>
  <c r="V27" i="44"/>
  <c r="U27" i="44"/>
  <c r="T27" i="44"/>
  <c r="V26" i="44"/>
  <c r="U26" i="44"/>
  <c r="T26" i="44"/>
  <c r="O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V25" i="44"/>
  <c r="U25" i="44"/>
  <c r="T25" i="44"/>
  <c r="O25" i="44"/>
  <c r="V24" i="44"/>
  <c r="U24" i="44"/>
  <c r="T24" i="44"/>
  <c r="O24" i="44"/>
  <c r="O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V21" i="44"/>
  <c r="U21" i="44"/>
  <c r="T21" i="44"/>
  <c r="O21" i="44"/>
  <c r="V20" i="44"/>
  <c r="U20" i="44"/>
  <c r="T20" i="44"/>
  <c r="O20" i="44"/>
  <c r="V19" i="44"/>
  <c r="U19" i="44"/>
  <c r="T19" i="44"/>
  <c r="V18" i="44"/>
  <c r="U18" i="44"/>
  <c r="T18" i="44"/>
  <c r="O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V17" i="44"/>
  <c r="U17" i="44"/>
  <c r="T17" i="44"/>
  <c r="O17" i="44"/>
  <c r="V16" i="44"/>
  <c r="U16" i="44"/>
  <c r="T16" i="44"/>
  <c r="O16" i="44"/>
  <c r="V15" i="44"/>
  <c r="U15" i="44"/>
  <c r="T15" i="44"/>
  <c r="V14" i="44"/>
  <c r="U14" i="44"/>
  <c r="T14" i="44"/>
  <c r="O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V13" i="44"/>
  <c r="U13" i="44"/>
  <c r="T13" i="44"/>
  <c r="O13" i="44"/>
  <c r="V12" i="44"/>
  <c r="U12" i="44"/>
  <c r="T12" i="44"/>
  <c r="O12" i="44"/>
  <c r="V11" i="44"/>
  <c r="U11" i="44"/>
  <c r="T11" i="44"/>
  <c r="V10" i="44"/>
  <c r="U10" i="44"/>
  <c r="T10" i="44"/>
  <c r="O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V9" i="44"/>
  <c r="U9" i="44"/>
  <c r="T9" i="44"/>
  <c r="O9" i="44"/>
  <c r="V8" i="44"/>
  <c r="U8" i="44"/>
  <c r="T8" i="44"/>
  <c r="O8" i="44"/>
  <c r="V7" i="44"/>
  <c r="U7" i="44"/>
  <c r="T7" i="44"/>
  <c r="V6" i="44"/>
  <c r="U6" i="44"/>
  <c r="T6" i="44"/>
  <c r="O6" i="44"/>
  <c r="M6" i="44"/>
  <c r="L6" i="44"/>
  <c r="K6" i="44"/>
  <c r="J6" i="44"/>
  <c r="I6" i="44"/>
  <c r="H6" i="44"/>
  <c r="G6" i="44"/>
  <c r="F6" i="44"/>
  <c r="E6" i="44"/>
  <c r="D6" i="44"/>
  <c r="C6" i="44"/>
  <c r="B6" i="44"/>
  <c r="V5" i="44"/>
  <c r="U5" i="44"/>
  <c r="T5" i="44"/>
  <c r="O5" i="44"/>
  <c r="V4" i="44"/>
  <c r="U4" i="44"/>
  <c r="T4" i="44"/>
  <c r="O4" i="44"/>
  <c r="O42" i="45"/>
  <c r="J42" i="45"/>
  <c r="H42" i="45"/>
  <c r="E42" i="45"/>
  <c r="D42" i="45"/>
  <c r="C42" i="45"/>
  <c r="B42" i="45"/>
  <c r="O41" i="45"/>
  <c r="J41" i="45"/>
  <c r="H41" i="45"/>
  <c r="E41" i="45"/>
  <c r="O40" i="45"/>
  <c r="J40" i="45"/>
  <c r="H40" i="45"/>
  <c r="E40" i="45"/>
  <c r="O38" i="45"/>
  <c r="M38" i="45"/>
  <c r="L38" i="45"/>
  <c r="K38" i="45"/>
  <c r="J38" i="45"/>
  <c r="I38" i="45"/>
  <c r="H38" i="45"/>
  <c r="G38" i="45"/>
  <c r="F38" i="45"/>
  <c r="E38" i="45"/>
  <c r="D38" i="45"/>
  <c r="C38" i="45"/>
  <c r="B38" i="45"/>
  <c r="O37" i="45"/>
  <c r="O36" i="45"/>
  <c r="O34" i="45"/>
  <c r="M34" i="45"/>
  <c r="L34" i="45"/>
  <c r="K34" i="45"/>
  <c r="J34" i="45"/>
  <c r="I34" i="45"/>
  <c r="H34" i="45"/>
  <c r="G34" i="45"/>
  <c r="F34" i="45"/>
  <c r="E34" i="45"/>
  <c r="D34" i="45"/>
  <c r="C34" i="45"/>
  <c r="B34" i="45"/>
  <c r="O33" i="45"/>
  <c r="O32" i="45"/>
  <c r="V30" i="45"/>
  <c r="U30" i="45"/>
  <c r="T30" i="45"/>
  <c r="O30" i="45"/>
  <c r="M30" i="45"/>
  <c r="L30" i="45"/>
  <c r="K30" i="45"/>
  <c r="J30" i="45"/>
  <c r="I30" i="45"/>
  <c r="H30" i="45"/>
  <c r="G30" i="45"/>
  <c r="F30" i="45"/>
  <c r="E30" i="45"/>
  <c r="D30" i="45"/>
  <c r="C30" i="45"/>
  <c r="B30" i="45"/>
  <c r="V29" i="45"/>
  <c r="U29" i="45"/>
  <c r="T29" i="45"/>
  <c r="O29" i="45"/>
  <c r="V28" i="45"/>
  <c r="U28" i="45"/>
  <c r="T28" i="45"/>
  <c r="O28" i="45"/>
  <c r="V27" i="45"/>
  <c r="U27" i="45"/>
  <c r="T27" i="45"/>
  <c r="V26" i="45"/>
  <c r="U26" i="45"/>
  <c r="T26" i="45"/>
  <c r="O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V25" i="45"/>
  <c r="U25" i="45"/>
  <c r="T25" i="45"/>
  <c r="O25" i="45"/>
  <c r="V24" i="45"/>
  <c r="U24" i="45"/>
  <c r="T24" i="45"/>
  <c r="O24" i="45"/>
  <c r="O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V21" i="45"/>
  <c r="U21" i="45"/>
  <c r="T21" i="45"/>
  <c r="O21" i="45"/>
  <c r="V20" i="45"/>
  <c r="U20" i="45"/>
  <c r="T20" i="45"/>
  <c r="O20" i="45"/>
  <c r="V19" i="45"/>
  <c r="U19" i="45"/>
  <c r="T19" i="45"/>
  <c r="V18" i="45"/>
  <c r="U18" i="45"/>
  <c r="T18" i="45"/>
  <c r="O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V17" i="45"/>
  <c r="U17" i="45"/>
  <c r="T17" i="45"/>
  <c r="O17" i="45"/>
  <c r="V16" i="45"/>
  <c r="U16" i="45"/>
  <c r="T16" i="45"/>
  <c r="O16" i="45"/>
  <c r="V15" i="45"/>
  <c r="U15" i="45"/>
  <c r="T15" i="45"/>
  <c r="V14" i="45"/>
  <c r="U14" i="45"/>
  <c r="T14" i="45"/>
  <c r="O14" i="45"/>
  <c r="M14" i="45"/>
  <c r="L14" i="45"/>
  <c r="K14" i="45"/>
  <c r="J14" i="45"/>
  <c r="I14" i="45"/>
  <c r="H14" i="45"/>
  <c r="G14" i="45"/>
  <c r="F14" i="45"/>
  <c r="E14" i="45"/>
  <c r="D14" i="45"/>
  <c r="C14" i="45"/>
  <c r="B14" i="45"/>
  <c r="V13" i="45"/>
  <c r="U13" i="45"/>
  <c r="T13" i="45"/>
  <c r="O13" i="45"/>
  <c r="V12" i="45"/>
  <c r="U12" i="45"/>
  <c r="T12" i="45"/>
  <c r="O12" i="45"/>
  <c r="V11" i="45"/>
  <c r="U11" i="45"/>
  <c r="T11" i="45"/>
  <c r="V10" i="45"/>
  <c r="U10" i="45"/>
  <c r="T10" i="45"/>
  <c r="O10" i="45"/>
  <c r="M10" i="45"/>
  <c r="L10" i="45"/>
  <c r="K10" i="45"/>
  <c r="J10" i="45"/>
  <c r="I10" i="45"/>
  <c r="H10" i="45"/>
  <c r="G10" i="45"/>
  <c r="F10" i="45"/>
  <c r="E10" i="45"/>
  <c r="D10" i="45"/>
  <c r="C10" i="45"/>
  <c r="B10" i="45"/>
  <c r="V9" i="45"/>
  <c r="U9" i="45"/>
  <c r="T9" i="45"/>
  <c r="O9" i="45"/>
  <c r="V8" i="45"/>
  <c r="U8" i="45"/>
  <c r="T8" i="45"/>
  <c r="O8" i="45"/>
  <c r="V7" i="45"/>
  <c r="U7" i="45"/>
  <c r="T7" i="45"/>
  <c r="V6" i="45"/>
  <c r="U6" i="45"/>
  <c r="T6" i="45"/>
  <c r="O6" i="45"/>
  <c r="M6" i="45"/>
  <c r="L6" i="45"/>
  <c r="K6" i="45"/>
  <c r="J6" i="45"/>
  <c r="I6" i="45"/>
  <c r="H6" i="45"/>
  <c r="G6" i="45"/>
  <c r="F6" i="45"/>
  <c r="E6" i="45"/>
  <c r="D6" i="45"/>
  <c r="C6" i="45"/>
  <c r="B6" i="45"/>
  <c r="V5" i="45"/>
  <c r="U5" i="45"/>
  <c r="T5" i="45"/>
  <c r="O5" i="45"/>
  <c r="V4" i="45"/>
  <c r="U4" i="45"/>
  <c r="T4" i="45"/>
  <c r="O4" i="45"/>
  <c r="O42" i="46"/>
  <c r="J42" i="46"/>
  <c r="H42" i="46"/>
  <c r="E42" i="46"/>
  <c r="D42" i="46"/>
  <c r="C42" i="46"/>
  <c r="B42" i="46"/>
  <c r="O41" i="46"/>
  <c r="J41" i="46"/>
  <c r="H41" i="46"/>
  <c r="E41" i="46"/>
  <c r="O40" i="46"/>
  <c r="J40" i="46"/>
  <c r="H40" i="46"/>
  <c r="E40" i="46"/>
  <c r="O38" i="46"/>
  <c r="M38" i="46"/>
  <c r="L38" i="46"/>
  <c r="K38" i="46"/>
  <c r="J38" i="46"/>
  <c r="I38" i="46"/>
  <c r="H38" i="46"/>
  <c r="G38" i="46"/>
  <c r="F38" i="46"/>
  <c r="E38" i="46"/>
  <c r="D38" i="46"/>
  <c r="C38" i="46"/>
  <c r="B38" i="46"/>
  <c r="O37" i="46"/>
  <c r="O36" i="46"/>
  <c r="O34" i="46"/>
  <c r="M34" i="46"/>
  <c r="L34" i="46"/>
  <c r="K34" i="46"/>
  <c r="J34" i="46"/>
  <c r="I34" i="46"/>
  <c r="H34" i="46"/>
  <c r="G34" i="46"/>
  <c r="F34" i="46"/>
  <c r="E34" i="46"/>
  <c r="D34" i="46"/>
  <c r="C34" i="46"/>
  <c r="B34" i="46"/>
  <c r="O33" i="46"/>
  <c r="O32" i="46"/>
  <c r="V30" i="46"/>
  <c r="U30" i="46"/>
  <c r="T30" i="46"/>
  <c r="O30" i="46"/>
  <c r="M30" i="46"/>
  <c r="L30" i="46"/>
  <c r="K30" i="46"/>
  <c r="J30" i="46"/>
  <c r="I30" i="46"/>
  <c r="H30" i="46"/>
  <c r="G30" i="46"/>
  <c r="F30" i="46"/>
  <c r="E30" i="46"/>
  <c r="D30" i="46"/>
  <c r="C30" i="46"/>
  <c r="B30" i="46"/>
  <c r="V29" i="46"/>
  <c r="U29" i="46"/>
  <c r="T29" i="46"/>
  <c r="O29" i="46"/>
  <c r="V28" i="46"/>
  <c r="U28" i="46"/>
  <c r="T28" i="46"/>
  <c r="O28" i="46"/>
  <c r="V27" i="46"/>
  <c r="U27" i="46"/>
  <c r="T27" i="46"/>
  <c r="V26" i="46"/>
  <c r="U26" i="46"/>
  <c r="T26" i="46"/>
  <c r="O26" i="46"/>
  <c r="M26" i="46"/>
  <c r="L26" i="46"/>
  <c r="K26" i="46"/>
  <c r="J26" i="46"/>
  <c r="I26" i="46"/>
  <c r="H26" i="46"/>
  <c r="G26" i="46"/>
  <c r="F26" i="46"/>
  <c r="E26" i="46"/>
  <c r="D26" i="46"/>
  <c r="C26" i="46"/>
  <c r="B26" i="46"/>
  <c r="V25" i="46"/>
  <c r="U25" i="46"/>
  <c r="T25" i="46"/>
  <c r="O25" i="46"/>
  <c r="V24" i="46"/>
  <c r="U24" i="46"/>
  <c r="T24" i="46"/>
  <c r="O24" i="46"/>
  <c r="O22" i="46"/>
  <c r="M22" i="46"/>
  <c r="L22" i="46"/>
  <c r="K22" i="46"/>
  <c r="J22" i="46"/>
  <c r="I22" i="46"/>
  <c r="H22" i="46"/>
  <c r="G22" i="46"/>
  <c r="F22" i="46"/>
  <c r="E22" i="46"/>
  <c r="D22" i="46"/>
  <c r="C22" i="46"/>
  <c r="B22" i="46"/>
  <c r="V21" i="46"/>
  <c r="U21" i="46"/>
  <c r="T21" i="46"/>
  <c r="O21" i="46"/>
  <c r="V20" i="46"/>
  <c r="U20" i="46"/>
  <c r="T20" i="46"/>
  <c r="O20" i="46"/>
  <c r="V19" i="46"/>
  <c r="U19" i="46"/>
  <c r="T19" i="46"/>
  <c r="V18" i="46"/>
  <c r="U18" i="46"/>
  <c r="T18" i="46"/>
  <c r="O18" i="46"/>
  <c r="M18" i="46"/>
  <c r="L18" i="46"/>
  <c r="K18" i="46"/>
  <c r="J18" i="46"/>
  <c r="I18" i="46"/>
  <c r="H18" i="46"/>
  <c r="G18" i="46"/>
  <c r="F18" i="46"/>
  <c r="E18" i="46"/>
  <c r="D18" i="46"/>
  <c r="C18" i="46"/>
  <c r="B18" i="46"/>
  <c r="V17" i="46"/>
  <c r="U17" i="46"/>
  <c r="T17" i="46"/>
  <c r="O17" i="46"/>
  <c r="V16" i="46"/>
  <c r="U16" i="46"/>
  <c r="T16" i="46"/>
  <c r="O16" i="46"/>
  <c r="V15" i="46"/>
  <c r="U15" i="46"/>
  <c r="T15" i="46"/>
  <c r="V14" i="46"/>
  <c r="U14" i="46"/>
  <c r="T14" i="46"/>
  <c r="O14" i="46"/>
  <c r="M14" i="46"/>
  <c r="L14" i="46"/>
  <c r="K14" i="46"/>
  <c r="J14" i="46"/>
  <c r="I14" i="46"/>
  <c r="H14" i="46"/>
  <c r="G14" i="46"/>
  <c r="F14" i="46"/>
  <c r="E14" i="46"/>
  <c r="D14" i="46"/>
  <c r="C14" i="46"/>
  <c r="B14" i="46"/>
  <c r="V13" i="46"/>
  <c r="U13" i="46"/>
  <c r="T13" i="46"/>
  <c r="O13" i="46"/>
  <c r="V12" i="46"/>
  <c r="U12" i="46"/>
  <c r="T12" i="46"/>
  <c r="O12" i="46"/>
  <c r="V11" i="46"/>
  <c r="U11" i="46"/>
  <c r="T11" i="46"/>
  <c r="V10" i="46"/>
  <c r="U10" i="46"/>
  <c r="T10" i="46"/>
  <c r="O10" i="46"/>
  <c r="M10" i="46"/>
  <c r="L10" i="46"/>
  <c r="K10" i="46"/>
  <c r="J10" i="46"/>
  <c r="I10" i="46"/>
  <c r="H10" i="46"/>
  <c r="G10" i="46"/>
  <c r="F10" i="46"/>
  <c r="E10" i="46"/>
  <c r="D10" i="46"/>
  <c r="C10" i="46"/>
  <c r="B10" i="46"/>
  <c r="V9" i="46"/>
  <c r="U9" i="46"/>
  <c r="T9" i="46"/>
  <c r="O9" i="46"/>
  <c r="V8" i="46"/>
  <c r="U8" i="46"/>
  <c r="T8" i="46"/>
  <c r="O8" i="46"/>
  <c r="V7" i="46"/>
  <c r="U7" i="46"/>
  <c r="T7" i="46"/>
  <c r="V6" i="46"/>
  <c r="U6" i="46"/>
  <c r="T6" i="46"/>
  <c r="O6" i="46"/>
  <c r="M6" i="46"/>
  <c r="L6" i="46"/>
  <c r="K6" i="46"/>
  <c r="J6" i="46"/>
  <c r="I6" i="46"/>
  <c r="H6" i="46"/>
  <c r="G6" i="46"/>
  <c r="F6" i="46"/>
  <c r="E6" i="46"/>
  <c r="D6" i="46"/>
  <c r="C6" i="46"/>
  <c r="B6" i="46"/>
  <c r="V5" i="46"/>
  <c r="U5" i="46"/>
  <c r="T5" i="46"/>
  <c r="O5" i="46"/>
  <c r="V4" i="46"/>
  <c r="U4" i="46"/>
  <c r="T4" i="46"/>
  <c r="O4" i="46"/>
  <c r="O42" i="47"/>
  <c r="J42" i="47"/>
  <c r="H42" i="47"/>
  <c r="E42" i="47"/>
  <c r="D42" i="47"/>
  <c r="C42" i="47"/>
  <c r="B42" i="47"/>
  <c r="O41" i="47"/>
  <c r="J41" i="47"/>
  <c r="H41" i="47"/>
  <c r="E41" i="47"/>
  <c r="O40" i="47"/>
  <c r="J40" i="47"/>
  <c r="H40" i="47"/>
  <c r="E40" i="47"/>
  <c r="O38" i="47"/>
  <c r="M38" i="47"/>
  <c r="L38" i="47"/>
  <c r="K38" i="47"/>
  <c r="J38" i="47"/>
  <c r="I38" i="47"/>
  <c r="H38" i="47"/>
  <c r="G38" i="47"/>
  <c r="F38" i="47"/>
  <c r="E38" i="47"/>
  <c r="D38" i="47"/>
  <c r="C38" i="47"/>
  <c r="B38" i="47"/>
  <c r="O37" i="47"/>
  <c r="O36" i="47"/>
  <c r="O34" i="47"/>
  <c r="M34" i="47"/>
  <c r="L34" i="47"/>
  <c r="K34" i="47"/>
  <c r="J34" i="47"/>
  <c r="I34" i="47"/>
  <c r="H34" i="47"/>
  <c r="G34" i="47"/>
  <c r="F34" i="47"/>
  <c r="E34" i="47"/>
  <c r="D34" i="47"/>
  <c r="C34" i="47"/>
  <c r="B34" i="47"/>
  <c r="O33" i="47"/>
  <c r="O32" i="47"/>
  <c r="V30" i="47"/>
  <c r="U30" i="47"/>
  <c r="T30" i="47"/>
  <c r="O30" i="47"/>
  <c r="M30" i="47"/>
  <c r="L30" i="47"/>
  <c r="K30" i="47"/>
  <c r="J30" i="47"/>
  <c r="I30" i="47"/>
  <c r="H30" i="47"/>
  <c r="G30" i="47"/>
  <c r="F30" i="47"/>
  <c r="E30" i="47"/>
  <c r="D30" i="47"/>
  <c r="C30" i="47"/>
  <c r="B30" i="47"/>
  <c r="V29" i="47"/>
  <c r="U29" i="47"/>
  <c r="T29" i="47"/>
  <c r="O29" i="47"/>
  <c r="V28" i="47"/>
  <c r="U28" i="47"/>
  <c r="T28" i="47"/>
  <c r="O28" i="47"/>
  <c r="V27" i="47"/>
  <c r="U27" i="47"/>
  <c r="T27" i="47"/>
  <c r="V26" i="47"/>
  <c r="U26" i="47"/>
  <c r="T26" i="47"/>
  <c r="O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V25" i="47"/>
  <c r="U25" i="47"/>
  <c r="T25" i="47"/>
  <c r="O25" i="47"/>
  <c r="V24" i="47"/>
  <c r="U24" i="47"/>
  <c r="T24" i="47"/>
  <c r="O24" i="47"/>
  <c r="O22" i="47"/>
  <c r="M22" i="47"/>
  <c r="L22" i="47"/>
  <c r="K22" i="47"/>
  <c r="J22" i="47"/>
  <c r="I22" i="47"/>
  <c r="H22" i="47"/>
  <c r="G22" i="47"/>
  <c r="F22" i="47"/>
  <c r="E22" i="47"/>
  <c r="D22" i="47"/>
  <c r="C22" i="47"/>
  <c r="B22" i="47"/>
  <c r="V21" i="47"/>
  <c r="U21" i="47"/>
  <c r="T21" i="47"/>
  <c r="O21" i="47"/>
  <c r="V20" i="47"/>
  <c r="U20" i="47"/>
  <c r="T20" i="47"/>
  <c r="O20" i="47"/>
  <c r="V19" i="47"/>
  <c r="U19" i="47"/>
  <c r="T19" i="47"/>
  <c r="V18" i="47"/>
  <c r="U18" i="47"/>
  <c r="T18" i="47"/>
  <c r="O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V17" i="47"/>
  <c r="U17" i="47"/>
  <c r="T17" i="47"/>
  <c r="O17" i="47"/>
  <c r="V16" i="47"/>
  <c r="U16" i="47"/>
  <c r="T16" i="47"/>
  <c r="O16" i="47"/>
  <c r="V15" i="47"/>
  <c r="U15" i="47"/>
  <c r="T15" i="47"/>
  <c r="V14" i="47"/>
  <c r="U14" i="47"/>
  <c r="T14" i="47"/>
  <c r="O14" i="47"/>
  <c r="M14" i="47"/>
  <c r="L14" i="47"/>
  <c r="K14" i="47"/>
  <c r="J14" i="47"/>
  <c r="I14" i="47"/>
  <c r="H14" i="47"/>
  <c r="G14" i="47"/>
  <c r="F14" i="47"/>
  <c r="E14" i="47"/>
  <c r="D14" i="47"/>
  <c r="C14" i="47"/>
  <c r="B14" i="47"/>
  <c r="V13" i="47"/>
  <c r="U13" i="47"/>
  <c r="T13" i="47"/>
  <c r="O13" i="47"/>
  <c r="V12" i="47"/>
  <c r="U12" i="47"/>
  <c r="T12" i="47"/>
  <c r="O12" i="47"/>
  <c r="V11" i="47"/>
  <c r="U11" i="47"/>
  <c r="T11" i="47"/>
  <c r="V10" i="47"/>
  <c r="U10" i="47"/>
  <c r="T10" i="47"/>
  <c r="O10" i="47"/>
  <c r="M10" i="47"/>
  <c r="L10" i="47"/>
  <c r="K10" i="47"/>
  <c r="J10" i="47"/>
  <c r="I10" i="47"/>
  <c r="H10" i="47"/>
  <c r="G10" i="47"/>
  <c r="F10" i="47"/>
  <c r="E10" i="47"/>
  <c r="D10" i="47"/>
  <c r="C10" i="47"/>
  <c r="B10" i="47"/>
  <c r="V9" i="47"/>
  <c r="U9" i="47"/>
  <c r="T9" i="47"/>
  <c r="O9" i="47"/>
  <c r="V8" i="47"/>
  <c r="U8" i="47"/>
  <c r="T8" i="47"/>
  <c r="O8" i="47"/>
  <c r="V7" i="47"/>
  <c r="U7" i="47"/>
  <c r="T7" i="47"/>
  <c r="V6" i="47"/>
  <c r="U6" i="47"/>
  <c r="T6" i="47"/>
  <c r="O6" i="47"/>
  <c r="M6" i="47"/>
  <c r="L6" i="47"/>
  <c r="K6" i="47"/>
  <c r="J6" i="47"/>
  <c r="I6" i="47"/>
  <c r="H6" i="47"/>
  <c r="G6" i="47"/>
  <c r="F6" i="47"/>
  <c r="E6" i="47"/>
  <c r="D6" i="47"/>
  <c r="C6" i="47"/>
  <c r="B6" i="47"/>
  <c r="V5" i="47"/>
  <c r="U5" i="47"/>
  <c r="T5" i="47"/>
  <c r="O5" i="47"/>
  <c r="V4" i="47"/>
  <c r="U4" i="47"/>
  <c r="T4" i="47"/>
  <c r="O4" i="47"/>
  <c r="O42" i="48"/>
  <c r="J42" i="48"/>
  <c r="H42" i="48"/>
  <c r="E42" i="48"/>
  <c r="D42" i="48"/>
  <c r="C42" i="48"/>
  <c r="B42" i="48"/>
  <c r="O41" i="48"/>
  <c r="J41" i="48"/>
  <c r="H41" i="48"/>
  <c r="E41" i="48"/>
  <c r="O40" i="48"/>
  <c r="J40" i="48"/>
  <c r="H40" i="48"/>
  <c r="E40" i="48"/>
  <c r="O38" i="48"/>
  <c r="M38" i="48"/>
  <c r="L38" i="48"/>
  <c r="K38" i="48"/>
  <c r="J38" i="48"/>
  <c r="I38" i="48"/>
  <c r="H38" i="48"/>
  <c r="G38" i="48"/>
  <c r="F38" i="48"/>
  <c r="E38" i="48"/>
  <c r="D38" i="48"/>
  <c r="C38" i="48"/>
  <c r="B38" i="48"/>
  <c r="O37" i="48"/>
  <c r="O36" i="48"/>
  <c r="O34" i="48"/>
  <c r="M34" i="48"/>
  <c r="L34" i="48"/>
  <c r="K34" i="48"/>
  <c r="J34" i="48"/>
  <c r="I34" i="48"/>
  <c r="H34" i="48"/>
  <c r="G34" i="48"/>
  <c r="F34" i="48"/>
  <c r="E34" i="48"/>
  <c r="D34" i="48"/>
  <c r="C34" i="48"/>
  <c r="B34" i="48"/>
  <c r="O33" i="48"/>
  <c r="O32" i="48"/>
  <c r="V30" i="48"/>
  <c r="U30" i="48"/>
  <c r="T30" i="48"/>
  <c r="O30" i="48"/>
  <c r="M30" i="48"/>
  <c r="L30" i="48"/>
  <c r="K30" i="48"/>
  <c r="J30" i="48"/>
  <c r="I30" i="48"/>
  <c r="H30" i="48"/>
  <c r="G30" i="48"/>
  <c r="F30" i="48"/>
  <c r="E30" i="48"/>
  <c r="D30" i="48"/>
  <c r="C30" i="48"/>
  <c r="B30" i="48"/>
  <c r="V29" i="48"/>
  <c r="U29" i="48"/>
  <c r="T29" i="48"/>
  <c r="O29" i="48"/>
  <c r="V28" i="48"/>
  <c r="U28" i="48"/>
  <c r="T28" i="48"/>
  <c r="O28" i="48"/>
  <c r="V27" i="48"/>
  <c r="U27" i="48"/>
  <c r="T27" i="48"/>
  <c r="V26" i="48"/>
  <c r="U26" i="48"/>
  <c r="T26" i="48"/>
  <c r="O26" i="48"/>
  <c r="M26" i="48"/>
  <c r="L26" i="48"/>
  <c r="K26" i="48"/>
  <c r="J26" i="48"/>
  <c r="I26" i="48"/>
  <c r="H26" i="48"/>
  <c r="G26" i="48"/>
  <c r="F26" i="48"/>
  <c r="E26" i="48"/>
  <c r="D26" i="48"/>
  <c r="C26" i="48"/>
  <c r="B26" i="48"/>
  <c r="V25" i="48"/>
  <c r="U25" i="48"/>
  <c r="T25" i="48"/>
  <c r="O25" i="48"/>
  <c r="V24" i="48"/>
  <c r="U24" i="48"/>
  <c r="T24" i="48"/>
  <c r="O24" i="48"/>
  <c r="O22" i="48"/>
  <c r="M22" i="48"/>
  <c r="L22" i="48"/>
  <c r="K22" i="48"/>
  <c r="J22" i="48"/>
  <c r="I22" i="48"/>
  <c r="H22" i="48"/>
  <c r="G22" i="48"/>
  <c r="F22" i="48"/>
  <c r="E22" i="48"/>
  <c r="D22" i="48"/>
  <c r="C22" i="48"/>
  <c r="B22" i="48"/>
  <c r="V21" i="48"/>
  <c r="U21" i="48"/>
  <c r="T21" i="48"/>
  <c r="O21" i="48"/>
  <c r="V20" i="48"/>
  <c r="U20" i="48"/>
  <c r="T20" i="48"/>
  <c r="O20" i="48"/>
  <c r="V19" i="48"/>
  <c r="U19" i="48"/>
  <c r="T19" i="48"/>
  <c r="V18" i="48"/>
  <c r="U18" i="48"/>
  <c r="T18" i="48"/>
  <c r="O18" i="48"/>
  <c r="M18" i="48"/>
  <c r="L18" i="48"/>
  <c r="K18" i="48"/>
  <c r="J18" i="48"/>
  <c r="I18" i="48"/>
  <c r="H18" i="48"/>
  <c r="G18" i="48"/>
  <c r="F18" i="48"/>
  <c r="E18" i="48"/>
  <c r="D18" i="48"/>
  <c r="C18" i="48"/>
  <c r="B18" i="48"/>
  <c r="V17" i="48"/>
  <c r="U17" i="48"/>
  <c r="T17" i="48"/>
  <c r="O17" i="48"/>
  <c r="V16" i="48"/>
  <c r="U16" i="48"/>
  <c r="T16" i="48"/>
  <c r="O16" i="48"/>
  <c r="V15" i="48"/>
  <c r="U15" i="48"/>
  <c r="T15" i="48"/>
  <c r="V14" i="48"/>
  <c r="U14" i="48"/>
  <c r="T14" i="48"/>
  <c r="O14" i="48"/>
  <c r="M14" i="48"/>
  <c r="L14" i="48"/>
  <c r="K14" i="48"/>
  <c r="J14" i="48"/>
  <c r="I14" i="48"/>
  <c r="H14" i="48"/>
  <c r="G14" i="48"/>
  <c r="F14" i="48"/>
  <c r="E14" i="48"/>
  <c r="D14" i="48"/>
  <c r="C14" i="48"/>
  <c r="B14" i="48"/>
  <c r="V13" i="48"/>
  <c r="U13" i="48"/>
  <c r="T13" i="48"/>
  <c r="O13" i="48"/>
  <c r="V12" i="48"/>
  <c r="U12" i="48"/>
  <c r="T12" i="48"/>
  <c r="O12" i="48"/>
  <c r="V11" i="48"/>
  <c r="U11" i="48"/>
  <c r="T11" i="48"/>
  <c r="V10" i="48"/>
  <c r="U10" i="48"/>
  <c r="T10" i="48"/>
  <c r="O10" i="48"/>
  <c r="M10" i="48"/>
  <c r="L10" i="48"/>
  <c r="K10" i="48"/>
  <c r="J10" i="48"/>
  <c r="I10" i="48"/>
  <c r="H10" i="48"/>
  <c r="G10" i="48"/>
  <c r="F10" i="48"/>
  <c r="E10" i="48"/>
  <c r="D10" i="48"/>
  <c r="C10" i="48"/>
  <c r="B10" i="48"/>
  <c r="V9" i="48"/>
  <c r="U9" i="48"/>
  <c r="T9" i="48"/>
  <c r="O9" i="48"/>
  <c r="V8" i="48"/>
  <c r="U8" i="48"/>
  <c r="T8" i="48"/>
  <c r="O8" i="48"/>
  <c r="V7" i="48"/>
  <c r="U7" i="48"/>
  <c r="T7" i="48"/>
  <c r="V6" i="48"/>
  <c r="U6" i="48"/>
  <c r="T6" i="48"/>
  <c r="O6" i="48"/>
  <c r="M6" i="48"/>
  <c r="L6" i="48"/>
  <c r="K6" i="48"/>
  <c r="J6" i="48"/>
  <c r="I6" i="48"/>
  <c r="H6" i="48"/>
  <c r="G6" i="48"/>
  <c r="F6" i="48"/>
  <c r="E6" i="48"/>
  <c r="D6" i="48"/>
  <c r="C6" i="48"/>
  <c r="B6" i="48"/>
  <c r="V5" i="48"/>
  <c r="U5" i="48"/>
  <c r="T5" i="48"/>
  <c r="O5" i="48"/>
  <c r="V4" i="48"/>
  <c r="U4" i="48"/>
  <c r="T4" i="48"/>
  <c r="O4" i="48"/>
  <c r="O42" i="50"/>
  <c r="J42" i="50"/>
  <c r="H42" i="50"/>
  <c r="E42" i="50"/>
  <c r="D42" i="50"/>
  <c r="C42" i="50"/>
  <c r="B42" i="50"/>
  <c r="O41" i="50"/>
  <c r="J41" i="50"/>
  <c r="H41" i="50"/>
  <c r="E41" i="50"/>
  <c r="O40" i="50"/>
  <c r="J40" i="50"/>
  <c r="H40" i="50"/>
  <c r="E40" i="50"/>
  <c r="O38" i="50"/>
  <c r="M38" i="50"/>
  <c r="L38" i="50"/>
  <c r="K38" i="50"/>
  <c r="J38" i="50"/>
  <c r="I38" i="50"/>
  <c r="H38" i="50"/>
  <c r="G38" i="50"/>
  <c r="F38" i="50"/>
  <c r="E38" i="50"/>
  <c r="D38" i="50"/>
  <c r="C38" i="50"/>
  <c r="B38" i="50"/>
  <c r="O37" i="50"/>
  <c r="O36" i="50"/>
  <c r="O34" i="50"/>
  <c r="M34" i="50"/>
  <c r="L34" i="50"/>
  <c r="K34" i="50"/>
  <c r="J34" i="50"/>
  <c r="I34" i="50"/>
  <c r="H34" i="50"/>
  <c r="G34" i="50"/>
  <c r="F34" i="50"/>
  <c r="E34" i="50"/>
  <c r="D34" i="50"/>
  <c r="C34" i="50"/>
  <c r="B34" i="50"/>
  <c r="O33" i="50"/>
  <c r="O32" i="50"/>
  <c r="V30" i="50"/>
  <c r="U30" i="50"/>
  <c r="T30" i="50"/>
  <c r="O30" i="50"/>
  <c r="M30" i="50"/>
  <c r="L30" i="50"/>
  <c r="K30" i="50"/>
  <c r="J30" i="50"/>
  <c r="I30" i="50"/>
  <c r="H30" i="50"/>
  <c r="G30" i="50"/>
  <c r="F30" i="50"/>
  <c r="E30" i="50"/>
  <c r="D30" i="50"/>
  <c r="C30" i="50"/>
  <c r="B30" i="50"/>
  <c r="V29" i="50"/>
  <c r="U29" i="50"/>
  <c r="T29" i="50"/>
  <c r="O29" i="50"/>
  <c r="V28" i="50"/>
  <c r="U28" i="50"/>
  <c r="T28" i="50"/>
  <c r="O28" i="50"/>
  <c r="V27" i="50"/>
  <c r="U27" i="50"/>
  <c r="T27" i="50"/>
  <c r="V26" i="50"/>
  <c r="U26" i="50"/>
  <c r="T26" i="50"/>
  <c r="O26" i="50"/>
  <c r="M26" i="50"/>
  <c r="L26" i="50"/>
  <c r="K26" i="50"/>
  <c r="J26" i="50"/>
  <c r="I26" i="50"/>
  <c r="H26" i="50"/>
  <c r="G26" i="50"/>
  <c r="F26" i="50"/>
  <c r="E26" i="50"/>
  <c r="D26" i="50"/>
  <c r="C26" i="50"/>
  <c r="B26" i="50"/>
  <c r="V25" i="50"/>
  <c r="U25" i="50"/>
  <c r="T25" i="50"/>
  <c r="O25" i="50"/>
  <c r="V24" i="50"/>
  <c r="U24" i="50"/>
  <c r="T24" i="50"/>
  <c r="O24" i="50"/>
  <c r="O22" i="50"/>
  <c r="M22" i="50"/>
  <c r="L22" i="50"/>
  <c r="K22" i="50"/>
  <c r="J22" i="50"/>
  <c r="I22" i="50"/>
  <c r="H22" i="50"/>
  <c r="G22" i="50"/>
  <c r="F22" i="50"/>
  <c r="E22" i="50"/>
  <c r="D22" i="50"/>
  <c r="C22" i="50"/>
  <c r="B22" i="50"/>
  <c r="V21" i="50"/>
  <c r="U21" i="50"/>
  <c r="T21" i="50"/>
  <c r="O21" i="50"/>
  <c r="V20" i="50"/>
  <c r="U20" i="50"/>
  <c r="T20" i="50"/>
  <c r="O20" i="50"/>
  <c r="V19" i="50"/>
  <c r="U19" i="50"/>
  <c r="T19" i="50"/>
  <c r="V18" i="50"/>
  <c r="U18" i="50"/>
  <c r="T18" i="50"/>
  <c r="O18" i="50"/>
  <c r="M18" i="50"/>
  <c r="L18" i="50"/>
  <c r="K18" i="50"/>
  <c r="J18" i="50"/>
  <c r="I18" i="50"/>
  <c r="H18" i="50"/>
  <c r="G18" i="50"/>
  <c r="F18" i="50"/>
  <c r="E18" i="50"/>
  <c r="D18" i="50"/>
  <c r="C18" i="50"/>
  <c r="B18" i="50"/>
  <c r="V17" i="50"/>
  <c r="U17" i="50"/>
  <c r="T17" i="50"/>
  <c r="O17" i="50"/>
  <c r="V16" i="50"/>
  <c r="U16" i="50"/>
  <c r="T16" i="50"/>
  <c r="O16" i="50"/>
  <c r="V15" i="50"/>
  <c r="U15" i="50"/>
  <c r="T15" i="50"/>
  <c r="V14" i="50"/>
  <c r="U14" i="50"/>
  <c r="T14" i="50"/>
  <c r="O14" i="50"/>
  <c r="M14" i="50"/>
  <c r="L14" i="50"/>
  <c r="K14" i="50"/>
  <c r="J14" i="50"/>
  <c r="I14" i="50"/>
  <c r="H14" i="50"/>
  <c r="G14" i="50"/>
  <c r="F14" i="50"/>
  <c r="E14" i="50"/>
  <c r="D14" i="50"/>
  <c r="C14" i="50"/>
  <c r="B14" i="50"/>
  <c r="V13" i="50"/>
  <c r="U13" i="50"/>
  <c r="T13" i="50"/>
  <c r="O13" i="50"/>
  <c r="V12" i="50"/>
  <c r="U12" i="50"/>
  <c r="T12" i="50"/>
  <c r="O12" i="50"/>
  <c r="V11" i="50"/>
  <c r="U11" i="50"/>
  <c r="T11" i="50"/>
  <c r="V10" i="50"/>
  <c r="U10" i="50"/>
  <c r="T10" i="50"/>
  <c r="O10" i="50"/>
  <c r="M10" i="50"/>
  <c r="L10" i="50"/>
  <c r="K10" i="50"/>
  <c r="J10" i="50"/>
  <c r="I10" i="50"/>
  <c r="H10" i="50"/>
  <c r="G10" i="50"/>
  <c r="F10" i="50"/>
  <c r="E10" i="50"/>
  <c r="D10" i="50"/>
  <c r="C10" i="50"/>
  <c r="B10" i="50"/>
  <c r="V9" i="50"/>
  <c r="U9" i="50"/>
  <c r="T9" i="50"/>
  <c r="O9" i="50"/>
  <c r="V8" i="50"/>
  <c r="U8" i="50"/>
  <c r="T8" i="50"/>
  <c r="O8" i="50"/>
  <c r="V7" i="50"/>
  <c r="U7" i="50"/>
  <c r="T7" i="50"/>
  <c r="V6" i="50"/>
  <c r="U6" i="50"/>
  <c r="T6" i="50"/>
  <c r="O6" i="50"/>
  <c r="M6" i="50"/>
  <c r="L6" i="50"/>
  <c r="K6" i="50"/>
  <c r="J6" i="50"/>
  <c r="I6" i="50"/>
  <c r="H6" i="50"/>
  <c r="G6" i="50"/>
  <c r="F6" i="50"/>
  <c r="E6" i="50"/>
  <c r="D6" i="50"/>
  <c r="C6" i="50"/>
  <c r="B6" i="50"/>
  <c r="V5" i="50"/>
  <c r="U5" i="50"/>
  <c r="T5" i="50"/>
  <c r="O5" i="50"/>
  <c r="V4" i="50"/>
  <c r="U4" i="50"/>
  <c r="T4" i="50"/>
  <c r="O4" i="50"/>
  <c r="O42" i="49"/>
  <c r="J42" i="49"/>
  <c r="H42" i="49"/>
  <c r="E42" i="49"/>
  <c r="D42" i="49"/>
  <c r="C42" i="49"/>
  <c r="B42" i="49"/>
  <c r="O41" i="49"/>
  <c r="J41" i="49"/>
  <c r="H41" i="49"/>
  <c r="E41" i="49"/>
  <c r="O40" i="49"/>
  <c r="J40" i="49"/>
  <c r="H40" i="49"/>
  <c r="E40" i="49"/>
  <c r="O38" i="49"/>
  <c r="M38" i="49"/>
  <c r="L38" i="49"/>
  <c r="K38" i="49"/>
  <c r="J38" i="49"/>
  <c r="I38" i="49"/>
  <c r="H38" i="49"/>
  <c r="G38" i="49"/>
  <c r="F38" i="49"/>
  <c r="E38" i="49"/>
  <c r="D38" i="49"/>
  <c r="C38" i="49"/>
  <c r="B38" i="49"/>
  <c r="O37" i="49"/>
  <c r="O36" i="49"/>
  <c r="O34" i="49"/>
  <c r="M34" i="49"/>
  <c r="L34" i="49"/>
  <c r="K34" i="49"/>
  <c r="J34" i="49"/>
  <c r="I34" i="49"/>
  <c r="H34" i="49"/>
  <c r="G34" i="49"/>
  <c r="F34" i="49"/>
  <c r="E34" i="49"/>
  <c r="D34" i="49"/>
  <c r="C34" i="49"/>
  <c r="B34" i="49"/>
  <c r="O33" i="49"/>
  <c r="O32" i="49"/>
  <c r="V30" i="49"/>
  <c r="U30" i="49"/>
  <c r="T30" i="49"/>
  <c r="O30" i="49"/>
  <c r="M30" i="49"/>
  <c r="L30" i="49"/>
  <c r="K30" i="49"/>
  <c r="J30" i="49"/>
  <c r="I30" i="49"/>
  <c r="H30" i="49"/>
  <c r="G30" i="49"/>
  <c r="F30" i="49"/>
  <c r="E30" i="49"/>
  <c r="D30" i="49"/>
  <c r="C30" i="49"/>
  <c r="B30" i="49"/>
  <c r="V29" i="49"/>
  <c r="U29" i="49"/>
  <c r="T29" i="49"/>
  <c r="O29" i="49"/>
  <c r="V28" i="49"/>
  <c r="U28" i="49"/>
  <c r="T28" i="49"/>
  <c r="O28" i="49"/>
  <c r="V27" i="49"/>
  <c r="U27" i="49"/>
  <c r="T27" i="49"/>
  <c r="V26" i="49"/>
  <c r="U26" i="49"/>
  <c r="T26" i="49"/>
  <c r="O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V25" i="49"/>
  <c r="U25" i="49"/>
  <c r="T25" i="49"/>
  <c r="O25" i="49"/>
  <c r="V24" i="49"/>
  <c r="U24" i="49"/>
  <c r="T24" i="49"/>
  <c r="O24" i="49"/>
  <c r="O22" i="49"/>
  <c r="M22" i="49"/>
  <c r="L22" i="49"/>
  <c r="K22" i="49"/>
  <c r="J22" i="49"/>
  <c r="I22" i="49"/>
  <c r="H22" i="49"/>
  <c r="G22" i="49"/>
  <c r="F22" i="49"/>
  <c r="E22" i="49"/>
  <c r="D22" i="49"/>
  <c r="C22" i="49"/>
  <c r="B22" i="49"/>
  <c r="V21" i="49"/>
  <c r="U21" i="49"/>
  <c r="T21" i="49"/>
  <c r="O21" i="49"/>
  <c r="V20" i="49"/>
  <c r="U20" i="49"/>
  <c r="T20" i="49"/>
  <c r="O20" i="49"/>
  <c r="V19" i="49"/>
  <c r="U19" i="49"/>
  <c r="T19" i="49"/>
  <c r="V18" i="49"/>
  <c r="U18" i="49"/>
  <c r="T18" i="49"/>
  <c r="O18" i="49"/>
  <c r="M18" i="49"/>
  <c r="L18" i="49"/>
  <c r="K18" i="49"/>
  <c r="J18" i="49"/>
  <c r="I18" i="49"/>
  <c r="H18" i="49"/>
  <c r="G18" i="49"/>
  <c r="F18" i="49"/>
  <c r="E18" i="49"/>
  <c r="D18" i="49"/>
  <c r="C18" i="49"/>
  <c r="B18" i="49"/>
  <c r="V17" i="49"/>
  <c r="U17" i="49"/>
  <c r="T17" i="49"/>
  <c r="O17" i="49"/>
  <c r="V16" i="49"/>
  <c r="U16" i="49"/>
  <c r="T16" i="49"/>
  <c r="O16" i="49"/>
  <c r="V15" i="49"/>
  <c r="U15" i="49"/>
  <c r="T15" i="49"/>
  <c r="V14" i="49"/>
  <c r="U14" i="49"/>
  <c r="T14" i="49"/>
  <c r="O14" i="49"/>
  <c r="M14" i="49"/>
  <c r="L14" i="49"/>
  <c r="K14" i="49"/>
  <c r="J14" i="49"/>
  <c r="I14" i="49"/>
  <c r="H14" i="49"/>
  <c r="G14" i="49"/>
  <c r="F14" i="49"/>
  <c r="E14" i="49"/>
  <c r="D14" i="49"/>
  <c r="C14" i="49"/>
  <c r="B14" i="49"/>
  <c r="V13" i="49"/>
  <c r="U13" i="49"/>
  <c r="T13" i="49"/>
  <c r="O13" i="49"/>
  <c r="V12" i="49"/>
  <c r="U12" i="49"/>
  <c r="T12" i="49"/>
  <c r="O12" i="49"/>
  <c r="V11" i="49"/>
  <c r="U11" i="49"/>
  <c r="T11" i="49"/>
  <c r="V10" i="49"/>
  <c r="U10" i="49"/>
  <c r="T10" i="49"/>
  <c r="O10" i="49"/>
  <c r="M10" i="49"/>
  <c r="L10" i="49"/>
  <c r="K10" i="49"/>
  <c r="J10" i="49"/>
  <c r="I10" i="49"/>
  <c r="H10" i="49"/>
  <c r="G10" i="49"/>
  <c r="F10" i="49"/>
  <c r="E10" i="49"/>
  <c r="D10" i="49"/>
  <c r="C10" i="49"/>
  <c r="B10" i="49"/>
  <c r="V9" i="49"/>
  <c r="U9" i="49"/>
  <c r="T9" i="49"/>
  <c r="O9" i="49"/>
  <c r="V8" i="49"/>
  <c r="U8" i="49"/>
  <c r="T8" i="49"/>
  <c r="O8" i="49"/>
  <c r="V7" i="49"/>
  <c r="U7" i="49"/>
  <c r="T7" i="49"/>
  <c r="V6" i="49"/>
  <c r="U6" i="49"/>
  <c r="T6" i="49"/>
  <c r="O6" i="49"/>
  <c r="M6" i="49"/>
  <c r="L6" i="49"/>
  <c r="K6" i="49"/>
  <c r="J6" i="49"/>
  <c r="I6" i="49"/>
  <c r="H6" i="49"/>
  <c r="G6" i="49"/>
  <c r="F6" i="49"/>
  <c r="E6" i="49"/>
  <c r="D6" i="49"/>
  <c r="C6" i="49"/>
  <c r="B6" i="49"/>
  <c r="V5" i="49"/>
  <c r="U5" i="49"/>
  <c r="T5" i="49"/>
  <c r="O5" i="49"/>
  <c r="V4" i="49"/>
  <c r="U4" i="49"/>
  <c r="T4" i="49"/>
  <c r="O4" i="49"/>
  <c r="O42" i="51"/>
  <c r="J42" i="51"/>
  <c r="H42" i="51"/>
  <c r="E42" i="51"/>
  <c r="D42" i="51"/>
  <c r="C42" i="51"/>
  <c r="B42" i="51"/>
  <c r="O41" i="51"/>
  <c r="J41" i="51"/>
  <c r="H41" i="51"/>
  <c r="E41" i="51"/>
  <c r="O40" i="51"/>
  <c r="J40" i="51"/>
  <c r="H40" i="51"/>
  <c r="E40" i="51"/>
  <c r="O38" i="51"/>
  <c r="M38" i="51"/>
  <c r="L38" i="51"/>
  <c r="K38" i="51"/>
  <c r="J38" i="51"/>
  <c r="I38" i="51"/>
  <c r="H38" i="51"/>
  <c r="G38" i="51"/>
  <c r="F38" i="51"/>
  <c r="E38" i="51"/>
  <c r="D38" i="51"/>
  <c r="C38" i="51"/>
  <c r="B38" i="51"/>
  <c r="O37" i="51"/>
  <c r="O36" i="51"/>
  <c r="O34" i="51"/>
  <c r="M34" i="51"/>
  <c r="L34" i="51"/>
  <c r="K34" i="51"/>
  <c r="J34" i="51"/>
  <c r="I34" i="51"/>
  <c r="H34" i="51"/>
  <c r="G34" i="51"/>
  <c r="F34" i="51"/>
  <c r="E34" i="51"/>
  <c r="D34" i="51"/>
  <c r="C34" i="51"/>
  <c r="B34" i="51"/>
  <c r="O33" i="51"/>
  <c r="O32" i="51"/>
  <c r="V30" i="51"/>
  <c r="U30" i="51"/>
  <c r="T30" i="51"/>
  <c r="O30" i="51"/>
  <c r="M30" i="51"/>
  <c r="L30" i="51"/>
  <c r="K30" i="51"/>
  <c r="J30" i="51"/>
  <c r="I30" i="51"/>
  <c r="H30" i="51"/>
  <c r="G30" i="51"/>
  <c r="F30" i="51"/>
  <c r="E30" i="51"/>
  <c r="D30" i="51"/>
  <c r="C30" i="51"/>
  <c r="B30" i="51"/>
  <c r="V29" i="51"/>
  <c r="U29" i="51"/>
  <c r="T29" i="51"/>
  <c r="O29" i="51"/>
  <c r="V28" i="51"/>
  <c r="U28" i="51"/>
  <c r="T28" i="51"/>
  <c r="O28" i="51"/>
  <c r="V27" i="51"/>
  <c r="U27" i="51"/>
  <c r="T27" i="51"/>
  <c r="V26" i="51"/>
  <c r="U26" i="51"/>
  <c r="T26" i="51"/>
  <c r="O26" i="51"/>
  <c r="M26" i="51"/>
  <c r="L26" i="51"/>
  <c r="K26" i="51"/>
  <c r="J26" i="51"/>
  <c r="I26" i="51"/>
  <c r="H26" i="51"/>
  <c r="G26" i="51"/>
  <c r="F26" i="51"/>
  <c r="E26" i="51"/>
  <c r="D26" i="51"/>
  <c r="C26" i="51"/>
  <c r="B26" i="51"/>
  <c r="V25" i="51"/>
  <c r="U25" i="51"/>
  <c r="T25" i="51"/>
  <c r="O25" i="51"/>
  <c r="V24" i="51"/>
  <c r="U24" i="51"/>
  <c r="T24" i="51"/>
  <c r="O24" i="51"/>
  <c r="O22" i="51"/>
  <c r="M22" i="51"/>
  <c r="L22" i="51"/>
  <c r="K22" i="51"/>
  <c r="J22" i="51"/>
  <c r="I22" i="51"/>
  <c r="H22" i="51"/>
  <c r="G22" i="51"/>
  <c r="F22" i="51"/>
  <c r="E22" i="51"/>
  <c r="D22" i="51"/>
  <c r="C22" i="51"/>
  <c r="B22" i="51"/>
  <c r="V21" i="51"/>
  <c r="U21" i="51"/>
  <c r="T21" i="51"/>
  <c r="O21" i="51"/>
  <c r="V20" i="51"/>
  <c r="U20" i="51"/>
  <c r="T20" i="51"/>
  <c r="O20" i="51"/>
  <c r="V19" i="51"/>
  <c r="U19" i="51"/>
  <c r="T19" i="51"/>
  <c r="V18" i="51"/>
  <c r="U18" i="51"/>
  <c r="T18" i="51"/>
  <c r="O18" i="51"/>
  <c r="M18" i="51"/>
  <c r="L18" i="51"/>
  <c r="K18" i="51"/>
  <c r="J18" i="51"/>
  <c r="I18" i="51"/>
  <c r="H18" i="51"/>
  <c r="G18" i="51"/>
  <c r="F18" i="51"/>
  <c r="E18" i="51"/>
  <c r="D18" i="51"/>
  <c r="C18" i="51"/>
  <c r="B18" i="51"/>
  <c r="V17" i="51"/>
  <c r="U17" i="51"/>
  <c r="T17" i="51"/>
  <c r="O17" i="51"/>
  <c r="V16" i="51"/>
  <c r="U16" i="51"/>
  <c r="T16" i="51"/>
  <c r="O16" i="51"/>
  <c r="V15" i="51"/>
  <c r="U15" i="51"/>
  <c r="T15" i="51"/>
  <c r="V14" i="51"/>
  <c r="U14" i="51"/>
  <c r="T14" i="51"/>
  <c r="O14" i="51"/>
  <c r="M14" i="51"/>
  <c r="L14" i="51"/>
  <c r="K14" i="51"/>
  <c r="J14" i="51"/>
  <c r="I14" i="51"/>
  <c r="H14" i="51"/>
  <c r="G14" i="51"/>
  <c r="F14" i="51"/>
  <c r="E14" i="51"/>
  <c r="D14" i="51"/>
  <c r="C14" i="51"/>
  <c r="B14" i="51"/>
  <c r="V13" i="51"/>
  <c r="U13" i="51"/>
  <c r="T13" i="51"/>
  <c r="O13" i="51"/>
  <c r="V12" i="51"/>
  <c r="U12" i="51"/>
  <c r="T12" i="51"/>
  <c r="O12" i="51"/>
  <c r="V11" i="51"/>
  <c r="U11" i="51"/>
  <c r="T11" i="51"/>
  <c r="V10" i="51"/>
  <c r="U10" i="51"/>
  <c r="T10" i="51"/>
  <c r="O10" i="51"/>
  <c r="M10" i="51"/>
  <c r="L10" i="51"/>
  <c r="K10" i="51"/>
  <c r="J10" i="51"/>
  <c r="I10" i="51"/>
  <c r="H10" i="51"/>
  <c r="G10" i="51"/>
  <c r="F10" i="51"/>
  <c r="E10" i="51"/>
  <c r="D10" i="51"/>
  <c r="C10" i="51"/>
  <c r="B10" i="51"/>
  <c r="V9" i="51"/>
  <c r="U9" i="51"/>
  <c r="T9" i="51"/>
  <c r="O9" i="51"/>
  <c r="V8" i="51"/>
  <c r="U8" i="51"/>
  <c r="T8" i="51"/>
  <c r="O8" i="51"/>
  <c r="V7" i="51"/>
  <c r="U7" i="51"/>
  <c r="T7" i="51"/>
  <c r="V6" i="51"/>
  <c r="U6" i="51"/>
  <c r="T6" i="51"/>
  <c r="O6" i="51"/>
  <c r="M6" i="51"/>
  <c r="L6" i="51"/>
  <c r="K6" i="51"/>
  <c r="J6" i="51"/>
  <c r="I6" i="51"/>
  <c r="H6" i="51"/>
  <c r="G6" i="51"/>
  <c r="F6" i="51"/>
  <c r="E6" i="51"/>
  <c r="D6" i="51"/>
  <c r="C6" i="51"/>
  <c r="B6" i="51"/>
  <c r="V5" i="51"/>
  <c r="U5" i="51"/>
  <c r="T5" i="51"/>
  <c r="O5" i="51"/>
  <c r="V4" i="51"/>
  <c r="U4" i="51"/>
  <c r="T4" i="51"/>
  <c r="O4" i="51"/>
  <c r="O42" i="52"/>
  <c r="L42" i="52"/>
  <c r="J42" i="52"/>
  <c r="H42" i="52"/>
  <c r="E42" i="52"/>
  <c r="D42" i="52"/>
  <c r="C42" i="52"/>
  <c r="B42" i="52"/>
  <c r="O41" i="52"/>
  <c r="J41" i="52"/>
  <c r="H41" i="52"/>
  <c r="E41" i="52"/>
  <c r="O40" i="52"/>
  <c r="J40" i="52"/>
  <c r="H40" i="52"/>
  <c r="E40" i="52"/>
  <c r="O38" i="52"/>
  <c r="M38" i="52"/>
  <c r="L38" i="52"/>
  <c r="K38" i="52"/>
  <c r="J38" i="52"/>
  <c r="I38" i="52"/>
  <c r="H38" i="52"/>
  <c r="G38" i="52"/>
  <c r="F38" i="52"/>
  <c r="E38" i="52"/>
  <c r="D38" i="52"/>
  <c r="C38" i="52"/>
  <c r="B38" i="52"/>
  <c r="O37" i="52"/>
  <c r="O36" i="52"/>
  <c r="O34" i="52"/>
  <c r="M34" i="52"/>
  <c r="L34" i="52"/>
  <c r="K34" i="52"/>
  <c r="J34" i="52"/>
  <c r="I34" i="52"/>
  <c r="H34" i="52"/>
  <c r="G34" i="52"/>
  <c r="F34" i="52"/>
  <c r="E34" i="52"/>
  <c r="D34" i="52"/>
  <c r="C34" i="52"/>
  <c r="B34" i="52"/>
  <c r="O33" i="52"/>
  <c r="O32" i="52"/>
  <c r="V30" i="52"/>
  <c r="U30" i="52"/>
  <c r="T30" i="52"/>
  <c r="O30" i="52"/>
  <c r="M30" i="52"/>
  <c r="L30" i="52"/>
  <c r="K30" i="52"/>
  <c r="J30" i="52"/>
  <c r="I30" i="52"/>
  <c r="H30" i="52"/>
  <c r="G30" i="52"/>
  <c r="F30" i="52"/>
  <c r="E30" i="52"/>
  <c r="D30" i="52"/>
  <c r="C30" i="52"/>
  <c r="B30" i="52"/>
  <c r="V29" i="52"/>
  <c r="U29" i="52"/>
  <c r="T29" i="52"/>
  <c r="O29" i="52"/>
  <c r="V28" i="52"/>
  <c r="U28" i="52"/>
  <c r="T28" i="52"/>
  <c r="O28" i="52"/>
  <c r="V27" i="52"/>
  <c r="U27" i="52"/>
  <c r="T27" i="52"/>
  <c r="V26" i="52"/>
  <c r="U26" i="52"/>
  <c r="T26" i="52"/>
  <c r="O26" i="52"/>
  <c r="M26" i="52"/>
  <c r="L26" i="52"/>
  <c r="K26" i="52"/>
  <c r="J26" i="52"/>
  <c r="I26" i="52"/>
  <c r="H26" i="52"/>
  <c r="G26" i="52"/>
  <c r="F26" i="52"/>
  <c r="E26" i="52"/>
  <c r="D26" i="52"/>
  <c r="C26" i="52"/>
  <c r="B26" i="52"/>
  <c r="V25" i="52"/>
  <c r="U25" i="52"/>
  <c r="T25" i="52"/>
  <c r="O25" i="52"/>
  <c r="V24" i="52"/>
  <c r="U24" i="52"/>
  <c r="T24" i="52"/>
  <c r="O24" i="52"/>
  <c r="O22" i="52"/>
  <c r="M22" i="52"/>
  <c r="L22" i="52"/>
  <c r="K22" i="52"/>
  <c r="J22" i="52"/>
  <c r="I22" i="52"/>
  <c r="H22" i="52"/>
  <c r="G22" i="52"/>
  <c r="F22" i="52"/>
  <c r="E22" i="52"/>
  <c r="D22" i="52"/>
  <c r="C22" i="52"/>
  <c r="B22" i="52"/>
  <c r="V21" i="52"/>
  <c r="U21" i="52"/>
  <c r="T21" i="52"/>
  <c r="O21" i="52"/>
  <c r="V20" i="52"/>
  <c r="U20" i="52"/>
  <c r="T20" i="52"/>
  <c r="O20" i="52"/>
  <c r="V19" i="52"/>
  <c r="U19" i="52"/>
  <c r="T19" i="52"/>
  <c r="V18" i="52"/>
  <c r="U18" i="52"/>
  <c r="T18" i="52"/>
  <c r="O18" i="52"/>
  <c r="M18" i="52"/>
  <c r="L18" i="52"/>
  <c r="K18" i="52"/>
  <c r="J18" i="52"/>
  <c r="I18" i="52"/>
  <c r="H18" i="52"/>
  <c r="G18" i="52"/>
  <c r="F18" i="52"/>
  <c r="E18" i="52"/>
  <c r="D18" i="52"/>
  <c r="C18" i="52"/>
  <c r="B18" i="52"/>
  <c r="V17" i="52"/>
  <c r="U17" i="52"/>
  <c r="T17" i="52"/>
  <c r="O17" i="52"/>
  <c r="V16" i="52"/>
  <c r="U16" i="52"/>
  <c r="T16" i="52"/>
  <c r="O16" i="52"/>
  <c r="V15" i="52"/>
  <c r="U15" i="52"/>
  <c r="T15" i="52"/>
  <c r="V14" i="52"/>
  <c r="U14" i="52"/>
  <c r="T14" i="52"/>
  <c r="O14" i="52"/>
  <c r="M14" i="52"/>
  <c r="L14" i="52"/>
  <c r="K14" i="52"/>
  <c r="J14" i="52"/>
  <c r="I14" i="52"/>
  <c r="H14" i="52"/>
  <c r="G14" i="52"/>
  <c r="F14" i="52"/>
  <c r="E14" i="52"/>
  <c r="D14" i="52"/>
  <c r="C14" i="52"/>
  <c r="B14" i="52"/>
  <c r="V13" i="52"/>
  <c r="U13" i="52"/>
  <c r="T13" i="52"/>
  <c r="O13" i="52"/>
  <c r="V12" i="52"/>
  <c r="U12" i="52"/>
  <c r="T12" i="52"/>
  <c r="O12" i="52"/>
  <c r="V11" i="52"/>
  <c r="U11" i="52"/>
  <c r="T11" i="52"/>
  <c r="V10" i="52"/>
  <c r="U10" i="52"/>
  <c r="T10" i="52"/>
  <c r="O10" i="52"/>
  <c r="M10" i="52"/>
  <c r="L10" i="52"/>
  <c r="K10" i="52"/>
  <c r="J10" i="52"/>
  <c r="I10" i="52"/>
  <c r="H10" i="52"/>
  <c r="G10" i="52"/>
  <c r="F10" i="52"/>
  <c r="E10" i="52"/>
  <c r="D10" i="52"/>
  <c r="C10" i="52"/>
  <c r="B10" i="52"/>
  <c r="V9" i="52"/>
  <c r="U9" i="52"/>
  <c r="T9" i="52"/>
  <c r="O9" i="52"/>
  <c r="V8" i="52"/>
  <c r="U8" i="52"/>
  <c r="T8" i="52"/>
  <c r="O8" i="52"/>
  <c r="V7" i="52"/>
  <c r="U7" i="52"/>
  <c r="T7" i="52"/>
  <c r="V6" i="52"/>
  <c r="U6" i="52"/>
  <c r="T6" i="52"/>
  <c r="O6" i="52"/>
  <c r="M6" i="52"/>
  <c r="L6" i="52"/>
  <c r="K6" i="52"/>
  <c r="J6" i="52"/>
  <c r="I6" i="52"/>
  <c r="H6" i="52"/>
  <c r="G6" i="52"/>
  <c r="F6" i="52"/>
  <c r="E6" i="52"/>
  <c r="D6" i="52"/>
  <c r="C6" i="52"/>
  <c r="B6" i="52"/>
  <c r="V5" i="52"/>
  <c r="U5" i="52"/>
  <c r="T5" i="52"/>
  <c r="O5" i="52"/>
  <c r="V4" i="52"/>
  <c r="U4" i="52"/>
  <c r="T4" i="52"/>
  <c r="O4" i="52"/>
</calcChain>
</file>

<file path=xl/sharedStrings.xml><?xml version="1.0" encoding="utf-8"?>
<sst xmlns="http://schemas.openxmlformats.org/spreadsheetml/2006/main" count="4232" uniqueCount="86">
  <si>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</si>
  <si>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</si>
  <si>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</si>
  <si>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</si>
  <si>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～</t>
    <phoneticPr fontId="1"/>
  </si>
  <si>
    <t>計</t>
    <rPh sb="0" eb="1">
      <t>ケイ</t>
    </rPh>
    <phoneticPr fontId="1"/>
  </si>
  <si>
    <t>平均年齢</t>
    <rPh sb="0" eb="2">
      <t>ヘイキン</t>
    </rPh>
    <rPh sb="2" eb="4">
      <t>ネンレイ</t>
    </rPh>
    <phoneticPr fontId="1"/>
  </si>
  <si>
    <t>110～</t>
    <phoneticPr fontId="1"/>
  </si>
  <si>
    <t>合計</t>
    <rPh sb="0" eb="1">
      <t>ゴウ</t>
    </rPh>
    <rPh sb="1" eb="2">
      <t>ケイ</t>
    </rPh>
    <phoneticPr fontId="1"/>
  </si>
  <si>
    <t>∑ 0～11</t>
    <phoneticPr fontId="1"/>
  </si>
  <si>
    <t>∑12～23</t>
    <phoneticPr fontId="1"/>
  </si>
  <si>
    <t>∑24～35</t>
    <phoneticPr fontId="1"/>
  </si>
  <si>
    <t>∑36～47</t>
    <phoneticPr fontId="1"/>
  </si>
  <si>
    <t>∑48～59</t>
    <phoneticPr fontId="1"/>
  </si>
  <si>
    <t>∑60～71</t>
    <phoneticPr fontId="1"/>
  </si>
  <si>
    <t>∑72～83</t>
    <phoneticPr fontId="1"/>
  </si>
  <si>
    <t>∑84～95</t>
    <phoneticPr fontId="1"/>
  </si>
  <si>
    <t>∑96～107</t>
    <phoneticPr fontId="1"/>
  </si>
  <si>
    <t>∑108～109</t>
    <phoneticPr fontId="1"/>
  </si>
  <si>
    <t>∑ 0～Max</t>
    <phoneticPr fontId="1"/>
  </si>
  <si>
    <t>∑110～Max</t>
    <phoneticPr fontId="1"/>
  </si>
  <si>
    <t>15歳未満</t>
    <rPh sb="2" eb="3">
      <t>サイ</t>
    </rPh>
    <rPh sb="3" eb="5">
      <t>ミマン</t>
    </rPh>
    <phoneticPr fontId="1"/>
  </si>
  <si>
    <t>15～64歳</t>
    <rPh sb="5" eb="6">
      <t>サイ</t>
    </rPh>
    <phoneticPr fontId="1"/>
  </si>
  <si>
    <t>65歳以上</t>
    <rPh sb="2" eb="5">
      <t>サイイジョウ</t>
    </rPh>
    <phoneticPr fontId="1"/>
  </si>
  <si>
    <t>割合</t>
    <rPh sb="0" eb="2">
      <t>ワリアイ</t>
    </rPh>
    <phoneticPr fontId="1"/>
  </si>
  <si>
    <t>平成22年度末年齢別人口調べ（平成23年３月末）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</si>
  <si>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平成23年度末年齢別人口調べ（平成24年３月末）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</si>
  <si>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∑60～71</t>
    <phoneticPr fontId="1"/>
  </si>
  <si>
    <t>∑72～83</t>
    <phoneticPr fontId="1"/>
  </si>
  <si>
    <t>∑84～95</t>
    <phoneticPr fontId="1"/>
  </si>
  <si>
    <t>∑96～107</t>
    <phoneticPr fontId="1"/>
  </si>
  <si>
    <t>110～</t>
    <phoneticPr fontId="1"/>
  </si>
  <si>
    <t>∑ 0～Max</t>
    <phoneticPr fontId="1"/>
  </si>
  <si>
    <t>∑110～Max</t>
    <phoneticPr fontId="1"/>
  </si>
  <si>
    <t>∑108～109</t>
    <phoneticPr fontId="1"/>
  </si>
  <si>
    <t>∑ 0～11</t>
    <phoneticPr fontId="1"/>
  </si>
  <si>
    <t>～</t>
    <phoneticPr fontId="1"/>
  </si>
  <si>
    <t>～</t>
    <phoneticPr fontId="1"/>
  </si>
  <si>
    <t>∑12～23</t>
    <phoneticPr fontId="1"/>
  </si>
  <si>
    <t>∑24～35</t>
    <phoneticPr fontId="1"/>
  </si>
  <si>
    <t>∑36～47</t>
    <phoneticPr fontId="1"/>
  </si>
  <si>
    <t>∑48～59</t>
    <phoneticPr fontId="1"/>
  </si>
  <si>
    <t>平成21年度末年齢別人口調べ（平成22年３月末）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</si>
  <si>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平成20年度末年齢別人口調べ（平成21年３月末）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</si>
  <si>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平成19年度末年齢別人口調べ（平成20年３月末）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</si>
  <si>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平成18年度末年齢別人口調べ（平成19年３月末）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</si>
  <si>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平成17年度末年齢別人口調べ（平成18年３月末）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</si>
  <si>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平成15年度末年齢別人口調べ（平成16年３月末）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</si>
  <si>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平成16年度末年齢別人口調べ（平成17年３月末）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</si>
  <si>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平成14年度末年齢別人口調べ（平成15年３月末）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</si>
  <si>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平成13年度末年齢別人口調べ（平成14年３月末）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</si>
  <si>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平成12年度末年齢別人口調べ（平成13年３月末）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</si>
  <si>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平成11年度末年齢別人口調べ（平成12年３月末）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</si>
  <si>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平成10年度末年齢別人口調べ（平成11年３月末）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</si>
  <si>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r>
      <t>平成９年度末年齢別人口調べ</t>
    </r>
    <r>
      <rPr>
        <sz val="16"/>
        <rFont val="ＭＳ Ｐゴシック"/>
        <family val="3"/>
        <charset val="128"/>
      </rPr>
      <t>（平成10年４月１日現在）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1"/>
  </si>
  <si>
    <r>
      <t>平成８年度末年齢別人口調べ</t>
    </r>
    <r>
      <rPr>
        <sz val="16"/>
        <rFont val="ＭＳ Ｐゴシック"/>
        <family val="3"/>
        <charset val="128"/>
      </rPr>
      <t>（平成９年４月１日現在）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</si>
  <si>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平成７年度末年齢別人口調べ</t>
    </r>
    <r>
      <rPr>
        <sz val="16"/>
        <rFont val="ＭＳ Ｐゴシック"/>
        <family val="3"/>
        <charset val="128"/>
      </rPr>
      <t>（平成８年４月１日現在）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</si>
  <si>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平成６年度末年齢別人口調べ</t>
    </r>
    <r>
      <rPr>
        <sz val="16"/>
        <rFont val="ＭＳ Ｐゴシック"/>
        <family val="3"/>
        <charset val="128"/>
      </rPr>
      <t>（平成７年４月１日現在）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</si>
  <si>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平成５年度末年齢別人口調べ</t>
    </r>
    <r>
      <rPr>
        <sz val="16"/>
        <rFont val="ＭＳ Ｐゴシック"/>
        <family val="3"/>
        <charset val="128"/>
      </rPr>
      <t>（平成６年４月１日現在）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</si>
  <si>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平成４年度末年齢別人口調べ</t>
    </r>
    <r>
      <rPr>
        <sz val="16"/>
        <rFont val="ＭＳ Ｐゴシック"/>
        <family val="3"/>
        <charset val="128"/>
      </rPr>
      <t>（平成５年４月１日現在）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</si>
  <si>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平成３年度末年齢別人口調べ</t>
    </r>
    <r>
      <rPr>
        <sz val="16"/>
        <rFont val="ＭＳ Ｐゴシック"/>
        <family val="3"/>
        <charset val="128"/>
      </rPr>
      <t>（平成４年４月１日現在）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</si>
  <si>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平成２年度末年齢別人口調べ</t>
    </r>
    <r>
      <rPr>
        <sz val="16"/>
        <rFont val="ＭＳ Ｐゴシック"/>
        <family val="3"/>
        <charset val="128"/>
      </rPr>
      <t>（平成３年４月１日現在）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</si>
  <si>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平成元年度末年齢別人口調べ</t>
    </r>
    <r>
      <rPr>
        <sz val="16"/>
        <rFont val="ＭＳ Ｐゴシック"/>
        <family val="3"/>
        <charset val="128"/>
      </rPr>
      <t>（平成２年４月１日現在）</t>
    </r>
    <rPh sb="0" eb="2">
      <t>ヘイセイ</t>
    </rPh>
    <rPh sb="2" eb="3">
      <t>モト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</si>
  <si>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昭和63年度末年齢別人口調べ</t>
    </r>
    <r>
      <rPr>
        <sz val="16"/>
        <rFont val="ＭＳ Ｐゴシック"/>
        <family val="3"/>
        <charset val="128"/>
      </rPr>
      <t>（平成元年４月１日現在）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7" eb="18">
      <t>モト</t>
    </rPh>
    <rPh sb="18" eb="19">
      <t>ネン</t>
    </rPh>
    <rPh sb="20" eb="21">
      <t>ガツ</t>
    </rPh>
    <rPh sb="22" eb="23">
      <t>ニチ</t>
    </rPh>
    <rPh sb="23" eb="25">
      <t>ゲンザイ</t>
    </rPh>
    <phoneticPr fontId="1"/>
  </si>
  <si>
    <r>
      <t>昭和62年度末年齢別人口調べ</t>
    </r>
    <r>
      <rPr>
        <sz val="16"/>
        <rFont val="ＭＳ Ｐゴシック"/>
        <family val="3"/>
        <charset val="128"/>
      </rPr>
      <t>（昭和63年４月１日現在）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</si>
  <si>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昭和61年度末年齢別人口調べ</t>
    </r>
    <r>
      <rPr>
        <sz val="16"/>
        <rFont val="ＭＳ Ｐゴシック"/>
        <family val="3"/>
        <charset val="128"/>
      </rPr>
      <t>（昭和62年４月１日現在）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</si>
  <si>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昭和60年度末年齢別人口調べ</t>
    </r>
    <r>
      <rPr>
        <sz val="16"/>
        <rFont val="ＭＳ Ｐゴシック"/>
        <family val="3"/>
        <charset val="128"/>
      </rPr>
      <t>（昭和61年４月１日現在）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</si>
  <si>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昭和59年度末年齢別人口調べ</t>
    </r>
    <r>
      <rPr>
        <sz val="16"/>
        <rFont val="ＭＳ Ｐゴシック"/>
        <family val="3"/>
        <charset val="128"/>
      </rPr>
      <t>（昭和60年４月１日現在）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</si>
  <si>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昭和58年度末年齢別人口調べ</t>
    </r>
    <r>
      <rPr>
        <sz val="16"/>
        <rFont val="ＭＳ Ｐゴシック"/>
        <family val="3"/>
        <charset val="128"/>
      </rPr>
      <t>（昭和59年４月１日現在）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</si>
  <si>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昭和57年度末年齢別人口調べ</t>
    </r>
    <r>
      <rPr>
        <sz val="16"/>
        <rFont val="ＭＳ Ｐゴシック"/>
        <family val="3"/>
        <charset val="128"/>
      </rPr>
      <t>（昭和58年３月31日現在）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4" eb="25">
      <t>ニチ</t>
    </rPh>
    <rPh sb="25" eb="27">
      <t>ゲンザイ</t>
    </rPh>
    <phoneticPr fontId="1"/>
  </si>
  <si>
    <t>平成24年度末年齢別人口調べ（平成25年３月末）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</si>
  <si>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平成25年９月末年齢別人口調べ</t>
    <rPh sb="0" eb="2">
      <t>ヘイセイ</t>
    </rPh>
    <rPh sb="4" eb="5">
      <t>ネン</t>
    </rPh>
    <rPh sb="6" eb="8">
      <t>ガツマツ</t>
    </rPh>
    <rPh sb="8" eb="10">
      <t>ネンレイ</t>
    </rPh>
    <rPh sb="10" eb="11">
      <t>ベツ</t>
    </rPh>
    <rPh sb="11" eb="13">
      <t>ジンコウ</t>
    </rPh>
    <rPh sb="13" eb="14">
      <t>シラ</t>
    </rPh>
    <phoneticPr fontId="1"/>
  </si>
  <si>
    <t>平成25年度末年齢別人口調べ（平成26年３月末）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</si>
  <si>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平成26年度末年齢別人口調べ（平成27年３月末）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</si>
  <si>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平成27年度末年齢別人口調べ（平成28年３月末）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</si>
  <si>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平成28年度末年齢別人口調べ（平成29年３月末）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</si>
  <si>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平成29年度末年齢別人口調べ（平成30年３月末）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</si>
  <si>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平成30年度末年齢別人口調べ（平成31年３月末）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</si>
  <si>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令和元年度末年齢別人口調べ（令和２年３月末）</t>
    <rPh sb="0" eb="2">
      <t>レイワ</t>
    </rPh>
    <rPh sb="2" eb="3">
      <t>モト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</si>
  <si>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令和２年度末年齢別人口調べ（令和３年３月末）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</si>
  <si>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令和３年度末年齢別人口調べ（令和４年３月末）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</si>
  <si>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令和４年度末年齢別人口調べ（令和５年３月末）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</si>
  <si>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令和５年度末年齢別人口調べ（令和６年３月末）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</si>
  <si>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令和５年９月末年齢別人口調べ</t>
    <rPh sb="0" eb="2">
      <t>レイワ</t>
    </rPh>
    <rPh sb="3" eb="4">
      <t>ネン</t>
    </rPh>
    <rPh sb="5" eb="7">
      <t>ガツマツ</t>
    </rPh>
    <rPh sb="7" eb="9">
      <t>ネンレイ</t>
    </rPh>
    <rPh sb="9" eb="10">
      <t>ベツ</t>
    </rPh>
    <rPh sb="10" eb="12">
      <t>ジンコウ</t>
    </rPh>
    <rPh sb="12" eb="13">
      <t>シラ</t>
    </rPh>
    <phoneticPr fontId="1"/>
  </si>
  <si>
    <t>令和６年度末年齢別人口調べ（令和７年３月末）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</si>
  <si>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令和7年度末年齢別人口調べ（令和8年３月末）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</si>
</sst>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7" formatCode="[$-411]ggge&quot;年&quot;m&quot;月&quot;d&quot;日&quot;;@"/>
    <numFmt numFmtId="178" formatCode="0.00;[Red]0.00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7"/>
      <color indexed="17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7"/>
      <name val="Meiryo UI"/>
      <family val="3"/>
      <charset val="128"/>
    </font>
    <font>
      <sz val="8"/>
      <color indexed="12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17"/>
      <name val="Meiryo UI"/>
      <family val="3"/>
      <charset val="128"/>
    </font>
    <font>
      <sz val="10"/>
      <color indexed="12"/>
      <name val="Meiryo UI"/>
      <family val="3"/>
      <charset val="128"/>
    </font>
    <font>
      <sz val="7"/>
      <color indexed="12"/>
      <name val="Meiryo UI"/>
      <family val="3"/>
      <charset val="128"/>
    </font>
    <font>
      <sz val="10"/>
      <color indexed="10"/>
      <name val="Meiryo UI"/>
      <family val="3"/>
      <charset val="128"/>
    </font>
    <font>
      <sz val="7"/>
      <color indexed="10"/>
      <name val="Meiryo UI"/>
      <family val="3"/>
      <charset val="128"/>
    </font>
    <font>
      <sz val="10"/>
      <color indexed="17"/>
      <name val="Meiryo UI"/>
      <family val="3"/>
      <charset val="128"/>
    </font>
    <font>
      <sz val="7"/>
      <color indexed="17"/>
      <name val="Meiryo UI"/>
      <family val="3"/>
      <charset val="128"/>
    </font>
    <font>
      <b/>
      <sz val="20"/>
      <name val="Meiryo UI"/>
      <family val="3"/>
      <charset val="128"/>
    </font>
    <font>
      <b/>
      <sz val="10"/>
      <color indexed="12"/>
      <name val="Meiryo UI"/>
      <family val="3"/>
      <charset val="128"/>
    </font>
    <font>
      <b/>
      <sz val="8"/>
      <name val="Meiryo UI"/>
      <family val="3"/>
      <charset val="128"/>
    </font>
    <font>
      <b/>
      <sz val="8"/>
      <color indexed="12"/>
      <name val="Meiryo UI"/>
      <family val="3"/>
      <charset val="128"/>
    </font>
    <font>
      <b/>
      <sz val="8"/>
      <color indexed="10"/>
      <name val="Meiryo UI"/>
      <family val="3"/>
      <charset val="128"/>
    </font>
    <font>
      <b/>
      <sz val="8"/>
      <color indexed="17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indexed="10"/>
      <name val="Meiryo UI"/>
      <family val="3"/>
      <charset val="128"/>
    </font>
    <font>
      <b/>
      <sz val="10"/>
      <color indexed="17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gradientFill degree="45">
        <stop position="0">
          <color rgb="FFCCFFCC"/>
        </stop>
        <stop position="0.5">
          <color theme="0"/>
        </stop>
        <stop position="1">
          <color rgb="FFCCFFCC"/>
        </stop>
      </gradientFill>
    </fill>
    <fill>
      <gradientFill degree="45">
        <stop position="0">
          <color rgb="FFFFFFCC"/>
        </stop>
        <stop position="0.5">
          <color theme="0"/>
        </stop>
        <stop position="1">
          <color rgb="FFFFFFCC"/>
        </stop>
      </gradientFill>
    </fill>
    <fill>
      <gradientFill degree="45">
        <stop position="0">
          <color rgb="FFFFFF00"/>
        </stop>
        <stop position="0.5">
          <color theme="0"/>
        </stop>
        <stop position="1">
          <color rgb="FFFFFF00"/>
        </stop>
      </gradientFill>
    </fill>
    <fill>
      <gradientFill degree="45">
        <stop position="0">
          <color rgb="FF66FF66"/>
        </stop>
        <stop position="0.5">
          <color theme="0"/>
        </stop>
        <stop position="1">
          <color rgb="FF66FF66"/>
        </stop>
      </gradientFill>
    </fill>
  </fills>
  <borders count="9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5" fillId="2" borderId="20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176" fontId="5" fillId="2" borderId="23" xfId="0" applyNumberFormat="1" applyFont="1" applyFill="1" applyBorder="1" applyAlignment="1">
      <alignment horizontal="center" vertical="center"/>
    </xf>
    <xf numFmtId="176" fontId="5" fillId="2" borderId="24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9" fillId="4" borderId="28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176" fontId="5" fillId="2" borderId="30" xfId="0" applyNumberFormat="1" applyFont="1" applyFill="1" applyBorder="1" applyAlignment="1">
      <alignment horizontal="center" vertical="center"/>
    </xf>
    <xf numFmtId="176" fontId="5" fillId="2" borderId="31" xfId="0" applyNumberFormat="1" applyFont="1" applyFill="1" applyBorder="1" applyAlignment="1">
      <alignment horizontal="center" vertical="center"/>
    </xf>
    <xf numFmtId="176" fontId="5" fillId="2" borderId="32" xfId="0" applyNumberFormat="1" applyFont="1" applyFill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0" fontId="3" fillId="0" borderId="40" xfId="0" applyNumberFormat="1" applyFont="1" applyBorder="1" applyAlignment="1">
      <alignment horizontal="center" vertical="center"/>
    </xf>
    <xf numFmtId="10" fontId="3" fillId="0" borderId="33" xfId="0" applyNumberFormat="1" applyFont="1" applyBorder="1" applyAlignment="1">
      <alignment horizontal="center" vertical="center"/>
    </xf>
    <xf numFmtId="10" fontId="4" fillId="0" borderId="19" xfId="0" applyNumberFormat="1" applyFont="1" applyBorder="1" applyAlignment="1">
      <alignment horizontal="center" vertical="center"/>
    </xf>
    <xf numFmtId="10" fontId="4" fillId="0" borderId="41" xfId="0" applyNumberFormat="1" applyFont="1" applyBorder="1" applyAlignment="1">
      <alignment horizontal="center" vertical="center"/>
    </xf>
    <xf numFmtId="10" fontId="3" fillId="0" borderId="42" xfId="0" applyNumberFormat="1" applyFont="1" applyBorder="1" applyAlignment="1">
      <alignment horizontal="center" vertical="center"/>
    </xf>
    <xf numFmtId="10" fontId="4" fillId="0" borderId="43" xfId="0" applyNumberFormat="1" applyFont="1" applyBorder="1" applyAlignment="1">
      <alignment horizontal="center" vertical="center"/>
    </xf>
    <xf numFmtId="10" fontId="5" fillId="2" borderId="44" xfId="0" applyNumberFormat="1" applyFont="1" applyFill="1" applyBorder="1" applyAlignment="1">
      <alignment horizontal="center" vertical="center"/>
    </xf>
    <xf numFmtId="10" fontId="5" fillId="2" borderId="30" xfId="0" applyNumberFormat="1" applyFont="1" applyFill="1" applyBorder="1" applyAlignment="1">
      <alignment horizontal="center" vertical="center"/>
    </xf>
    <xf numFmtId="10" fontId="5" fillId="2" borderId="45" xfId="0" applyNumberFormat="1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48" xfId="0" applyNumberFormat="1" applyFont="1" applyBorder="1" applyAlignment="1">
      <alignment horizontal="center" vertical="center"/>
    </xf>
    <xf numFmtId="176" fontId="11" fillId="0" borderId="49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176" fontId="12" fillId="5" borderId="51" xfId="0" applyNumberFormat="1" applyFont="1" applyFill="1" applyBorder="1" applyAlignment="1" applyProtection="1">
      <alignment horizontal="center" vertical="center"/>
      <protection locked="0"/>
    </xf>
    <xf numFmtId="176" fontId="12" fillId="5" borderId="52" xfId="0" applyNumberFormat="1" applyFont="1" applyFill="1" applyBorder="1" applyAlignment="1" applyProtection="1">
      <alignment horizontal="center" vertical="center"/>
      <protection locked="0"/>
    </xf>
    <xf numFmtId="176" fontId="12" fillId="5" borderId="53" xfId="0" applyNumberFormat="1" applyFont="1" applyFill="1" applyBorder="1" applyAlignment="1" applyProtection="1">
      <alignment horizontal="center" vertical="center"/>
      <protection locked="0"/>
    </xf>
    <xf numFmtId="0" fontId="13" fillId="0" borderId="54" xfId="0" applyFont="1" applyBorder="1" applyAlignment="1">
      <alignment horizontal="center" vertical="center"/>
    </xf>
    <xf numFmtId="176" fontId="13" fillId="5" borderId="3" xfId="0" applyNumberFormat="1" applyFont="1" applyFill="1" applyBorder="1" applyAlignment="1" applyProtection="1">
      <alignment horizontal="center" vertical="center"/>
      <protection locked="0"/>
    </xf>
    <xf numFmtId="176" fontId="13" fillId="5" borderId="55" xfId="0" applyNumberFormat="1" applyFont="1" applyFill="1" applyBorder="1" applyAlignment="1" applyProtection="1">
      <alignment horizontal="center" vertical="center"/>
      <protection locked="0"/>
    </xf>
    <xf numFmtId="176" fontId="13" fillId="5" borderId="56" xfId="0" applyNumberFormat="1" applyFont="1" applyFill="1" applyBorder="1" applyAlignment="1" applyProtection="1">
      <alignment horizontal="center" vertical="center"/>
      <protection locked="0"/>
    </xf>
    <xf numFmtId="0" fontId="14" fillId="2" borderId="57" xfId="0" applyFont="1" applyFill="1" applyBorder="1" applyAlignment="1">
      <alignment horizontal="center" vertical="center"/>
    </xf>
    <xf numFmtId="176" fontId="14" fillId="2" borderId="38" xfId="0" applyNumberFormat="1" applyFont="1" applyFill="1" applyBorder="1" applyAlignment="1">
      <alignment horizontal="center" vertical="center"/>
    </xf>
    <xf numFmtId="176" fontId="14" fillId="2" borderId="58" xfId="0" applyNumberFormat="1" applyFont="1" applyFill="1" applyBorder="1" applyAlignment="1">
      <alignment horizontal="center" vertical="center"/>
    </xf>
    <xf numFmtId="176" fontId="14" fillId="2" borderId="59" xfId="0" applyNumberFormat="1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176" fontId="14" fillId="2" borderId="61" xfId="0" applyNumberFormat="1" applyFont="1" applyFill="1" applyBorder="1" applyAlignment="1">
      <alignment horizontal="center" vertical="center"/>
    </xf>
    <xf numFmtId="176" fontId="14" fillId="2" borderId="62" xfId="0" applyNumberFormat="1" applyFont="1" applyFill="1" applyBorder="1" applyAlignment="1">
      <alignment horizontal="center" vertical="center"/>
    </xf>
    <xf numFmtId="176" fontId="14" fillId="2" borderId="63" xfId="0" applyNumberFormat="1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176" fontId="11" fillId="0" borderId="58" xfId="0" applyNumberFormat="1" applyFont="1" applyBorder="1" applyAlignment="1">
      <alignment horizontal="center" vertical="center"/>
    </xf>
    <xf numFmtId="176" fontId="11" fillId="0" borderId="64" xfId="0" applyNumberFormat="1" applyFont="1" applyBorder="1" applyAlignment="1">
      <alignment horizontal="center" vertical="center"/>
    </xf>
    <xf numFmtId="176" fontId="11" fillId="0" borderId="59" xfId="0" applyNumberFormat="1" applyFont="1" applyBorder="1" applyAlignment="1">
      <alignment horizontal="center" vertical="center"/>
    </xf>
    <xf numFmtId="176" fontId="11" fillId="0" borderId="65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vertical="center"/>
    </xf>
    <xf numFmtId="176" fontId="12" fillId="5" borderId="66" xfId="0" applyNumberFormat="1" applyFont="1" applyFill="1" applyBorder="1" applyAlignment="1" applyProtection="1">
      <alignment horizontal="center" vertical="center"/>
      <protection locked="0"/>
    </xf>
    <xf numFmtId="0" fontId="12" fillId="0" borderId="5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5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14" fillId="2" borderId="67" xfId="0" applyNumberFormat="1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12" fillId="0" borderId="68" xfId="0" applyNumberFormat="1" applyFont="1" applyFill="1" applyBorder="1" applyAlignment="1">
      <alignment vertical="center" shrinkToFit="1"/>
    </xf>
    <xf numFmtId="178" fontId="13" fillId="0" borderId="69" xfId="0" applyNumberFormat="1" applyFont="1" applyFill="1" applyBorder="1" applyAlignment="1">
      <alignment vertical="center" shrinkToFit="1"/>
    </xf>
    <xf numFmtId="178" fontId="14" fillId="2" borderId="70" xfId="0" applyNumberFormat="1" applyFont="1" applyFill="1" applyBorder="1" applyAlignment="1">
      <alignment vertical="center" shrinkToFit="1"/>
    </xf>
    <xf numFmtId="176" fontId="11" fillId="0" borderId="47" xfId="0" applyNumberFormat="1" applyFont="1" applyBorder="1" applyAlignment="1">
      <alignment horizontal="center" vertical="center"/>
    </xf>
    <xf numFmtId="176" fontId="12" fillId="5" borderId="51" xfId="0" applyNumberFormat="1" applyFont="1" applyFill="1" applyBorder="1" applyAlignment="1" applyProtection="1">
      <alignment horizontal="center" vertical="center"/>
    </xf>
    <xf numFmtId="176" fontId="12" fillId="5" borderId="52" xfId="0" applyNumberFormat="1" applyFont="1" applyFill="1" applyBorder="1" applyAlignment="1" applyProtection="1">
      <alignment horizontal="center" vertical="center"/>
    </xf>
    <xf numFmtId="176" fontId="12" fillId="5" borderId="53" xfId="0" applyNumberFormat="1" applyFont="1" applyFill="1" applyBorder="1" applyAlignment="1" applyProtection="1">
      <alignment horizontal="center" vertical="center"/>
    </xf>
    <xf numFmtId="176" fontId="13" fillId="5" borderId="3" xfId="0" applyNumberFormat="1" applyFont="1" applyFill="1" applyBorder="1" applyAlignment="1" applyProtection="1">
      <alignment horizontal="center" vertical="center"/>
    </xf>
    <xf numFmtId="176" fontId="13" fillId="5" borderId="55" xfId="0" applyNumberFormat="1" applyFont="1" applyFill="1" applyBorder="1" applyAlignment="1" applyProtection="1">
      <alignment horizontal="center" vertical="center"/>
    </xf>
    <xf numFmtId="176" fontId="13" fillId="5" borderId="56" xfId="0" applyNumberFormat="1" applyFont="1" applyFill="1" applyBorder="1" applyAlignment="1" applyProtection="1">
      <alignment horizontal="center" vertical="center"/>
    </xf>
    <xf numFmtId="176" fontId="14" fillId="2" borderId="38" xfId="0" applyNumberFormat="1" applyFont="1" applyFill="1" applyBorder="1" applyAlignment="1" applyProtection="1">
      <alignment horizontal="center" vertical="center"/>
    </xf>
    <xf numFmtId="176" fontId="14" fillId="2" borderId="58" xfId="0" applyNumberFormat="1" applyFont="1" applyFill="1" applyBorder="1" applyAlignment="1" applyProtection="1">
      <alignment horizontal="center" vertical="center"/>
    </xf>
    <xf numFmtId="176" fontId="14" fillId="2" borderId="59" xfId="0" applyNumberFormat="1" applyFont="1" applyFill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1" fillId="0" borderId="48" xfId="0" applyNumberFormat="1" applyFont="1" applyBorder="1" applyAlignment="1" applyProtection="1">
      <alignment horizontal="center" vertical="center"/>
    </xf>
    <xf numFmtId="176" fontId="11" fillId="0" borderId="49" xfId="0" applyNumberFormat="1" applyFont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4" fillId="2" borderId="62" xfId="0" applyNumberFormat="1" applyFont="1" applyFill="1" applyBorder="1" applyAlignment="1" applyProtection="1">
      <alignment horizontal="center" vertical="center"/>
    </xf>
    <xf numFmtId="176" fontId="14" fillId="2" borderId="63" xfId="0" applyNumberFormat="1" applyFont="1" applyFill="1" applyBorder="1" applyAlignment="1" applyProtection="1">
      <alignment horizontal="center" vertical="center"/>
    </xf>
    <xf numFmtId="176" fontId="11" fillId="0" borderId="38" xfId="0" applyNumberFormat="1" applyFont="1" applyBorder="1" applyAlignment="1" applyProtection="1">
      <alignment horizontal="center" vertical="center"/>
    </xf>
    <xf numFmtId="176" fontId="11" fillId="0" borderId="58" xfId="0" applyNumberFormat="1" applyFont="1" applyBorder="1" applyAlignment="1" applyProtection="1">
      <alignment horizontal="center" vertical="center"/>
    </xf>
    <xf numFmtId="176" fontId="11" fillId="0" borderId="64" xfId="0" applyNumberFormat="1" applyFont="1" applyBorder="1" applyAlignment="1" applyProtection="1">
      <alignment horizontal="center" vertical="center"/>
    </xf>
    <xf numFmtId="176" fontId="11" fillId="0" borderId="59" xfId="0" applyNumberFormat="1" applyFont="1" applyBorder="1" applyAlignment="1" applyProtection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0" xfId="0" applyNumberFormat="1" applyFont="1" applyBorder="1" applyAlignment="1" applyProtection="1">
      <alignment vertical="center"/>
    </xf>
    <xf numFmtId="176" fontId="12" fillId="5" borderId="66" xfId="0" applyNumberFormat="1" applyFont="1" applyFill="1" applyBorder="1" applyAlignment="1" applyProtection="1">
      <alignment horizontal="center" vertical="center"/>
    </xf>
    <xf numFmtId="0" fontId="12" fillId="0" borderId="51" xfId="0" applyFont="1" applyFill="1" applyBorder="1" applyAlignment="1" applyProtection="1">
      <alignment horizontal="center" vertical="center"/>
    </xf>
    <xf numFmtId="178" fontId="12" fillId="0" borderId="68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vertical="center"/>
    </xf>
    <xf numFmtId="176" fontId="13" fillId="5" borderId="12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178" fontId="13" fillId="0" borderId="69" xfId="0" applyNumberFormat="1" applyFont="1" applyFill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0" fontId="14" fillId="2" borderId="61" xfId="0" applyFont="1" applyFill="1" applyBorder="1" applyAlignment="1" applyProtection="1">
      <alignment horizontal="center" vertical="center"/>
    </xf>
    <xf numFmtId="178" fontId="14" fillId="2" borderId="70" xfId="0" applyNumberFormat="1" applyFont="1" applyFill="1" applyBorder="1" applyAlignment="1" applyProtection="1">
      <alignment vertical="center" shrinkToFit="1"/>
    </xf>
    <xf numFmtId="0" fontId="14" fillId="0" borderId="0" xfId="0" applyFont="1" applyFill="1" applyBorder="1" applyAlignment="1" applyProtection="1">
      <alignment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0" fontId="16" fillId="0" borderId="0" xfId="0" applyFont="1">
      <alignment vertical="center"/>
    </xf>
    <xf numFmtId="176" fontId="16" fillId="0" borderId="0" xfId="0" applyNumberFormat="1" applyFont="1">
      <alignment vertical="center"/>
    </xf>
    <xf numFmtId="176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23" fillId="3" borderId="26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76" fontId="19" fillId="0" borderId="14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 shrinkToFit="1"/>
    </xf>
    <xf numFmtId="176" fontId="17" fillId="0" borderId="47" xfId="0" applyNumberFormat="1" applyFont="1" applyBorder="1" applyAlignment="1" applyProtection="1">
      <alignment horizontal="center" vertical="center"/>
    </xf>
    <xf numFmtId="176" fontId="17" fillId="0" borderId="48" xfId="0" applyNumberFormat="1" applyFont="1" applyBorder="1" applyAlignment="1" applyProtection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6" fontId="19" fillId="0" borderId="16" xfId="0" applyNumberFormat="1" applyFont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176" fontId="19" fillId="0" borderId="18" xfId="0" applyNumberFormat="1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176" fontId="19" fillId="0" borderId="36" xfId="0" applyNumberFormat="1" applyFont="1" applyBorder="1" applyAlignment="1">
      <alignment horizontal="center" vertical="center"/>
    </xf>
    <xf numFmtId="176" fontId="20" fillId="0" borderId="38" xfId="0" applyNumberFormat="1" applyFont="1" applyBorder="1" applyAlignment="1">
      <alignment horizontal="center" vertical="center"/>
    </xf>
    <xf numFmtId="10" fontId="19" fillId="0" borderId="40" xfId="0" applyNumberFormat="1" applyFont="1" applyBorder="1" applyAlignment="1">
      <alignment horizontal="center" vertical="center"/>
    </xf>
    <xf numFmtId="10" fontId="20" fillId="0" borderId="41" xfId="0" applyNumberFormat="1" applyFont="1" applyBorder="1" applyAlignment="1">
      <alignment horizontal="center" vertical="center"/>
    </xf>
    <xf numFmtId="176" fontId="19" fillId="0" borderId="37" xfId="0" applyNumberFormat="1" applyFont="1" applyBorder="1" applyAlignment="1">
      <alignment horizontal="center" vertical="center"/>
    </xf>
    <xf numFmtId="176" fontId="20" fillId="0" borderId="39" xfId="0" applyNumberFormat="1" applyFont="1" applyBorder="1" applyAlignment="1">
      <alignment horizontal="center" vertical="center"/>
    </xf>
    <xf numFmtId="10" fontId="19" fillId="0" borderId="33" xfId="0" applyNumberFormat="1" applyFont="1" applyBorder="1" applyAlignment="1">
      <alignment horizontal="center" vertical="center"/>
    </xf>
    <xf numFmtId="10" fontId="20" fillId="0" borderId="19" xfId="0" applyNumberFormat="1" applyFont="1" applyBorder="1" applyAlignment="1">
      <alignment horizontal="center" vertical="center"/>
    </xf>
    <xf numFmtId="10" fontId="19" fillId="0" borderId="42" xfId="0" applyNumberFormat="1" applyFont="1" applyBorder="1" applyAlignment="1">
      <alignment horizontal="center" vertical="center"/>
    </xf>
    <xf numFmtId="10" fontId="20" fillId="0" borderId="43" xfId="0" applyNumberFormat="1" applyFont="1" applyBorder="1" applyAlignment="1">
      <alignment horizontal="center" vertical="center"/>
    </xf>
    <xf numFmtId="176" fontId="19" fillId="0" borderId="33" xfId="0" applyNumberFormat="1" applyFont="1" applyBorder="1" applyAlignment="1">
      <alignment horizontal="center" vertical="center"/>
    </xf>
    <xf numFmtId="176" fontId="17" fillId="0" borderId="65" xfId="0" applyNumberFormat="1" applyFont="1" applyBorder="1" applyAlignment="1" applyProtection="1">
      <alignment horizontal="center" vertical="center"/>
    </xf>
    <xf numFmtId="176" fontId="17" fillId="0" borderId="0" xfId="0" applyNumberFormat="1" applyFont="1" applyBorder="1" applyAlignment="1" applyProtection="1">
      <alignment vertical="center"/>
    </xf>
    <xf numFmtId="178" fontId="22" fillId="0" borderId="68" xfId="0" applyNumberFormat="1" applyFont="1" applyFill="1" applyBorder="1" applyAlignment="1" applyProtection="1">
      <alignment vertical="center" shrinkToFit="1"/>
    </xf>
    <xf numFmtId="0" fontId="22" fillId="0" borderId="0" xfId="0" applyFont="1" applyFill="1" applyBorder="1" applyAlignment="1" applyProtection="1">
      <alignment vertical="center"/>
    </xf>
    <xf numFmtId="178" fontId="24" fillId="0" borderId="69" xfId="0" applyNumberFormat="1" applyFont="1" applyFill="1" applyBorder="1" applyAlignment="1" applyProtection="1">
      <alignment vertical="center" shrinkToFit="1"/>
    </xf>
    <xf numFmtId="0" fontId="24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16" fillId="0" borderId="0" xfId="0" applyFont="1" applyAlignment="1">
      <alignment horizontal="center" vertical="center"/>
    </xf>
    <xf numFmtId="176" fontId="17" fillId="0" borderId="47" xfId="0" applyNumberFormat="1" applyFont="1" applyBorder="1" applyAlignment="1">
      <alignment horizontal="center" vertical="center" shrinkToFit="1"/>
    </xf>
    <xf numFmtId="176" fontId="17" fillId="0" borderId="48" xfId="0" applyNumberFormat="1" applyFont="1" applyBorder="1" applyAlignment="1">
      <alignment horizontal="center" vertical="center" shrinkToFit="1"/>
    </xf>
    <xf numFmtId="176" fontId="17" fillId="0" borderId="49" xfId="0" applyNumberFormat="1" applyFont="1" applyBorder="1" applyAlignment="1">
      <alignment horizontal="center" vertical="center" shrinkToFit="1"/>
    </xf>
    <xf numFmtId="176" fontId="17" fillId="0" borderId="47" xfId="0" applyNumberFormat="1" applyFont="1" applyBorder="1" applyAlignment="1" applyProtection="1">
      <alignment horizontal="center" vertical="center" shrinkToFit="1"/>
    </xf>
    <xf numFmtId="176" fontId="17" fillId="0" borderId="48" xfId="0" applyNumberFormat="1" applyFont="1" applyBorder="1" applyAlignment="1" applyProtection="1">
      <alignment horizontal="center" vertical="center" shrinkToFit="1"/>
    </xf>
    <xf numFmtId="176" fontId="17" fillId="0" borderId="49" xfId="0" applyNumberFormat="1" applyFont="1" applyBorder="1" applyAlignment="1" applyProtection="1">
      <alignment horizontal="center" vertical="center" shrinkToFit="1"/>
    </xf>
    <xf numFmtId="176" fontId="17" fillId="0" borderId="38" xfId="0" applyNumberFormat="1" applyFont="1" applyBorder="1" applyAlignment="1" applyProtection="1">
      <alignment horizontal="center" vertical="center" shrinkToFit="1"/>
    </xf>
    <xf numFmtId="176" fontId="17" fillId="0" borderId="58" xfId="0" applyNumberFormat="1" applyFont="1" applyBorder="1" applyAlignment="1" applyProtection="1">
      <alignment horizontal="center" vertical="center" shrinkToFit="1"/>
    </xf>
    <xf numFmtId="176" fontId="17" fillId="0" borderId="64" xfId="0" applyNumberFormat="1" applyFont="1" applyBorder="1" applyAlignment="1" applyProtection="1">
      <alignment horizontal="center" vertical="center" shrinkToFit="1"/>
    </xf>
    <xf numFmtId="176" fontId="17" fillId="0" borderId="59" xfId="0" applyNumberFormat="1" applyFont="1" applyBorder="1" applyAlignment="1" applyProtection="1">
      <alignment horizontal="center" vertical="center" shrinkToFit="1"/>
    </xf>
    <xf numFmtId="176" fontId="21" fillId="6" borderId="22" xfId="0" applyNumberFormat="1" applyFont="1" applyFill="1" applyBorder="1" applyAlignment="1">
      <alignment horizontal="center" vertical="center"/>
    </xf>
    <xf numFmtId="176" fontId="21" fillId="6" borderId="23" xfId="0" applyNumberFormat="1" applyFont="1" applyFill="1" applyBorder="1" applyAlignment="1">
      <alignment horizontal="center" vertical="center"/>
    </xf>
    <xf numFmtId="176" fontId="21" fillId="6" borderId="24" xfId="0" applyNumberFormat="1" applyFont="1" applyFill="1" applyBorder="1" applyAlignment="1">
      <alignment horizontal="center" vertical="center"/>
    </xf>
    <xf numFmtId="176" fontId="21" fillId="6" borderId="20" xfId="0" applyNumberFormat="1" applyFont="1" applyFill="1" applyBorder="1" applyAlignment="1">
      <alignment horizontal="center" vertical="center"/>
    </xf>
    <xf numFmtId="176" fontId="26" fillId="6" borderId="38" xfId="0" applyNumberFormat="1" applyFont="1" applyFill="1" applyBorder="1" applyAlignment="1" applyProtection="1">
      <alignment horizontal="center" vertical="center" shrinkToFit="1"/>
    </xf>
    <xf numFmtId="176" fontId="26" fillId="6" borderId="58" xfId="0" applyNumberFormat="1" applyFont="1" applyFill="1" applyBorder="1" applyAlignment="1" applyProtection="1">
      <alignment horizontal="center" vertical="center" shrinkToFit="1"/>
    </xf>
    <xf numFmtId="176" fontId="26" fillId="6" borderId="59" xfId="0" applyNumberFormat="1" applyFont="1" applyFill="1" applyBorder="1" applyAlignment="1" applyProtection="1">
      <alignment horizontal="center" vertical="center" shrinkToFit="1"/>
    </xf>
    <xf numFmtId="176" fontId="26" fillId="6" borderId="61" xfId="0" applyNumberFormat="1" applyFont="1" applyFill="1" applyBorder="1" applyAlignment="1" applyProtection="1">
      <alignment horizontal="center" vertical="center" shrinkToFit="1"/>
    </xf>
    <xf numFmtId="176" fontId="26" fillId="6" borderId="62" xfId="0" applyNumberFormat="1" applyFont="1" applyFill="1" applyBorder="1" applyAlignment="1" applyProtection="1">
      <alignment horizontal="center" vertical="center" shrinkToFit="1"/>
    </xf>
    <xf numFmtId="176" fontId="26" fillId="6" borderId="63" xfId="0" applyNumberFormat="1" applyFont="1" applyFill="1" applyBorder="1" applyAlignment="1" applyProtection="1">
      <alignment horizontal="center" vertical="center" shrinkToFit="1"/>
    </xf>
    <xf numFmtId="176" fontId="21" fillId="6" borderId="31" xfId="0" applyNumberFormat="1" applyFont="1" applyFill="1" applyBorder="1" applyAlignment="1">
      <alignment horizontal="center" vertical="center"/>
    </xf>
    <xf numFmtId="10" fontId="21" fillId="6" borderId="44" xfId="0" applyNumberFormat="1" applyFont="1" applyFill="1" applyBorder="1" applyAlignment="1">
      <alignment horizontal="center" vertical="center"/>
    </xf>
    <xf numFmtId="176" fontId="21" fillId="6" borderId="32" xfId="0" applyNumberFormat="1" applyFont="1" applyFill="1" applyBorder="1" applyAlignment="1">
      <alignment horizontal="center" vertical="center"/>
    </xf>
    <xf numFmtId="10" fontId="21" fillId="6" borderId="30" xfId="0" applyNumberFormat="1" applyFont="1" applyFill="1" applyBorder="1" applyAlignment="1">
      <alignment horizontal="center" vertical="center"/>
    </xf>
    <xf numFmtId="10" fontId="21" fillId="6" borderId="45" xfId="0" applyNumberFormat="1" applyFont="1" applyFill="1" applyBorder="1" applyAlignment="1">
      <alignment horizontal="center" vertical="center"/>
    </xf>
    <xf numFmtId="176" fontId="21" fillId="6" borderId="30" xfId="0" applyNumberFormat="1" applyFont="1" applyFill="1" applyBorder="1" applyAlignment="1">
      <alignment horizontal="center" vertical="center"/>
    </xf>
    <xf numFmtId="176" fontId="22" fillId="7" borderId="51" xfId="0" applyNumberFormat="1" applyFont="1" applyFill="1" applyBorder="1" applyAlignment="1" applyProtection="1">
      <alignment horizontal="center" vertical="center" shrinkToFit="1"/>
    </xf>
    <xf numFmtId="176" fontId="22" fillId="7" borderId="52" xfId="0" applyNumberFormat="1" applyFont="1" applyFill="1" applyBorder="1" applyAlignment="1" applyProtection="1">
      <alignment horizontal="center" vertical="center" shrinkToFit="1"/>
    </xf>
    <xf numFmtId="176" fontId="22" fillId="7" borderId="53" xfId="0" applyNumberFormat="1" applyFont="1" applyFill="1" applyBorder="1" applyAlignment="1" applyProtection="1">
      <alignment horizontal="center" vertical="center" shrinkToFit="1"/>
    </xf>
    <xf numFmtId="176" fontId="24" fillId="7" borderId="3" xfId="0" applyNumberFormat="1" applyFont="1" applyFill="1" applyBorder="1" applyAlignment="1" applyProtection="1">
      <alignment horizontal="center" vertical="center" shrinkToFit="1"/>
    </xf>
    <xf numFmtId="176" fontId="24" fillId="7" borderId="55" xfId="0" applyNumberFormat="1" applyFont="1" applyFill="1" applyBorder="1" applyAlignment="1" applyProtection="1">
      <alignment horizontal="center" vertical="center" shrinkToFit="1"/>
    </xf>
    <xf numFmtId="176" fontId="24" fillId="7" borderId="56" xfId="0" applyNumberFormat="1" applyFont="1" applyFill="1" applyBorder="1" applyAlignment="1" applyProtection="1">
      <alignment horizontal="center" vertical="center" shrinkToFit="1"/>
    </xf>
    <xf numFmtId="176" fontId="22" fillId="7" borderId="51" xfId="0" applyNumberFormat="1" applyFont="1" applyFill="1" applyBorder="1" applyAlignment="1" applyProtection="1">
      <alignment horizontal="center" vertical="center"/>
    </xf>
    <xf numFmtId="176" fontId="22" fillId="7" borderId="52" xfId="0" applyNumberFormat="1" applyFont="1" applyFill="1" applyBorder="1" applyAlignment="1" applyProtection="1">
      <alignment horizontal="center" vertical="center"/>
    </xf>
    <xf numFmtId="176" fontId="22" fillId="7" borderId="66" xfId="0" applyNumberFormat="1" applyFont="1" applyFill="1" applyBorder="1" applyAlignment="1" applyProtection="1">
      <alignment horizontal="center" vertical="center"/>
    </xf>
    <xf numFmtId="176" fontId="24" fillId="7" borderId="3" xfId="0" applyNumberFormat="1" applyFont="1" applyFill="1" applyBorder="1" applyAlignment="1" applyProtection="1">
      <alignment horizontal="center" vertical="center"/>
    </xf>
    <xf numFmtId="176" fontId="24" fillId="7" borderId="55" xfId="0" applyNumberFormat="1" applyFont="1" applyFill="1" applyBorder="1" applyAlignment="1" applyProtection="1">
      <alignment horizontal="center" vertical="center"/>
    </xf>
    <xf numFmtId="176" fontId="24" fillId="7" borderId="12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176" fontId="26" fillId="6" borderId="62" xfId="0" applyNumberFormat="1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178" fontId="26" fillId="6" borderId="70" xfId="0" applyNumberFormat="1" applyFont="1" applyFill="1" applyBorder="1" applyAlignment="1" applyProtection="1">
      <alignment vertical="center" shrinkToFit="1"/>
    </xf>
    <xf numFmtId="0" fontId="29" fillId="0" borderId="5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3" fillId="6" borderId="21" xfId="0" applyFont="1" applyFill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0" fontId="36" fillId="6" borderId="57" xfId="0" applyFont="1" applyFill="1" applyBorder="1" applyAlignment="1">
      <alignment horizontal="center" vertical="center"/>
    </xf>
    <xf numFmtId="0" fontId="36" fillId="6" borderId="60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29" fillId="0" borderId="51" xfId="0" applyFont="1" applyFill="1" applyBorder="1" applyAlignment="1" applyProtection="1">
      <alignment horizontal="center" vertical="center"/>
    </xf>
    <xf numFmtId="0" fontId="35" fillId="0" borderId="3" xfId="0" applyFont="1" applyFill="1" applyBorder="1" applyAlignment="1" applyProtection="1">
      <alignment horizontal="center" vertical="center"/>
    </xf>
    <xf numFmtId="0" fontId="36" fillId="6" borderId="61" xfId="0" applyFont="1" applyFill="1" applyBorder="1" applyAlignment="1" applyProtection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3" fillId="6" borderId="29" xfId="0" applyFont="1" applyFill="1" applyBorder="1" applyAlignment="1">
      <alignment horizontal="center" vertical="center"/>
    </xf>
    <xf numFmtId="176" fontId="22" fillId="7" borderId="51" xfId="0" applyNumberFormat="1" applyFont="1" applyFill="1" applyBorder="1" applyAlignment="1" applyProtection="1">
      <alignment horizontal="center" vertical="center" shrinkToFit="1"/>
      <protection locked="0"/>
    </xf>
    <xf numFmtId="176" fontId="22" fillId="7" borderId="52" xfId="0" applyNumberFormat="1" applyFont="1" applyFill="1" applyBorder="1" applyAlignment="1" applyProtection="1">
      <alignment horizontal="center" vertical="center" shrinkToFit="1"/>
      <protection locked="0"/>
    </xf>
    <xf numFmtId="176" fontId="22" fillId="7" borderId="53" xfId="0" applyNumberFormat="1" applyFont="1" applyFill="1" applyBorder="1" applyAlignment="1" applyProtection="1">
      <alignment horizontal="center" vertical="center" shrinkToFit="1"/>
      <protection locked="0"/>
    </xf>
    <xf numFmtId="176" fontId="24" fillId="7" borderId="3" xfId="0" applyNumberFormat="1" applyFont="1" applyFill="1" applyBorder="1" applyAlignment="1" applyProtection="1">
      <alignment horizontal="center" vertical="center" shrinkToFit="1"/>
      <protection locked="0"/>
    </xf>
    <xf numFmtId="176" fontId="24" fillId="7" borderId="55" xfId="0" applyNumberFormat="1" applyFont="1" applyFill="1" applyBorder="1" applyAlignment="1" applyProtection="1">
      <alignment horizontal="center" vertical="center" shrinkToFit="1"/>
      <protection locked="0"/>
    </xf>
    <xf numFmtId="176" fontId="24" fillId="7" borderId="56" xfId="0" applyNumberFormat="1" applyFont="1" applyFill="1" applyBorder="1" applyAlignment="1" applyProtection="1">
      <alignment horizontal="center" vertical="center" shrinkToFit="1"/>
      <protection locked="0"/>
    </xf>
    <xf numFmtId="176" fontId="22" fillId="7" borderId="51" xfId="0" applyNumberFormat="1" applyFont="1" applyFill="1" applyBorder="1" applyAlignment="1" applyProtection="1">
      <alignment horizontal="center" vertical="center"/>
      <protection locked="0"/>
    </xf>
    <xf numFmtId="176" fontId="22" fillId="7" borderId="52" xfId="0" applyNumberFormat="1" applyFont="1" applyFill="1" applyBorder="1" applyAlignment="1" applyProtection="1">
      <alignment horizontal="center" vertical="center"/>
      <protection locked="0"/>
    </xf>
    <xf numFmtId="176" fontId="22" fillId="7" borderId="66" xfId="0" applyNumberFormat="1" applyFont="1" applyFill="1" applyBorder="1" applyAlignment="1" applyProtection="1">
      <alignment horizontal="center" vertical="center"/>
      <protection locked="0"/>
    </xf>
    <xf numFmtId="176" fontId="24" fillId="7" borderId="3" xfId="0" applyNumberFormat="1" applyFont="1" applyFill="1" applyBorder="1" applyAlignment="1" applyProtection="1">
      <alignment horizontal="center" vertical="center"/>
      <protection locked="0"/>
    </xf>
    <xf numFmtId="176" fontId="24" fillId="7" borderId="55" xfId="0" applyNumberFormat="1" applyFont="1" applyFill="1" applyBorder="1" applyAlignment="1" applyProtection="1">
      <alignment horizontal="center" vertical="center"/>
      <protection locked="0"/>
    </xf>
    <xf numFmtId="176" fontId="24" fillId="7" borderId="12" xfId="0" applyNumberFormat="1" applyFont="1" applyFill="1" applyBorder="1" applyAlignment="1" applyProtection="1">
      <alignment horizontal="center" vertical="center"/>
      <protection locked="0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30" fillId="0" borderId="71" xfId="0" applyFont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 vertical="center"/>
    </xf>
    <xf numFmtId="177" fontId="16" fillId="0" borderId="0" xfId="0" applyNumberFormat="1" applyFont="1" applyBorder="1" applyAlignment="1">
      <alignment horizontal="right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176" fontId="22" fillId="0" borderId="88" xfId="0" applyNumberFormat="1" applyFont="1" applyBorder="1" applyAlignment="1" applyProtection="1">
      <alignment horizontal="center" vertical="center"/>
    </xf>
    <xf numFmtId="176" fontId="22" fillId="0" borderId="89" xfId="0" applyNumberFormat="1" applyFont="1" applyBorder="1" applyAlignment="1" applyProtection="1">
      <alignment horizontal="center" vertical="center"/>
    </xf>
    <xf numFmtId="0" fontId="19" fillId="8" borderId="90" xfId="0" applyFont="1" applyFill="1" applyBorder="1" applyAlignment="1" applyProtection="1">
      <alignment horizontal="center" vertical="center"/>
    </xf>
    <xf numFmtId="0" fontId="19" fillId="8" borderId="51" xfId="0" applyFont="1" applyFill="1" applyBorder="1" applyAlignment="1" applyProtection="1">
      <alignment horizontal="center" vertical="center"/>
    </xf>
    <xf numFmtId="0" fontId="19" fillId="8" borderId="91" xfId="0" applyFont="1" applyFill="1" applyBorder="1" applyAlignment="1" applyProtection="1">
      <alignment horizontal="center" vertical="center"/>
    </xf>
    <xf numFmtId="0" fontId="19" fillId="8" borderId="68" xfId="0" applyFont="1" applyFill="1" applyBorder="1" applyAlignment="1" applyProtection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0" borderId="83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176" fontId="34" fillId="0" borderId="65" xfId="0" applyNumberFormat="1" applyFont="1" applyBorder="1" applyAlignment="1" applyProtection="1">
      <alignment horizontal="center" vertical="center"/>
    </xf>
    <xf numFmtId="176" fontId="34" fillId="0" borderId="47" xfId="0" applyNumberFormat="1" applyFont="1" applyBorder="1" applyAlignment="1" applyProtection="1">
      <alignment horizontal="center" vertical="center"/>
    </xf>
    <xf numFmtId="176" fontId="34" fillId="0" borderId="85" xfId="0" applyNumberFormat="1" applyFont="1" applyBorder="1" applyAlignment="1" applyProtection="1">
      <alignment horizontal="center" vertical="center"/>
    </xf>
    <xf numFmtId="176" fontId="34" fillId="0" borderId="86" xfId="0" applyNumberFormat="1" applyFont="1" applyBorder="1" applyAlignment="1" applyProtection="1">
      <alignment horizontal="center" vertical="center"/>
    </xf>
    <xf numFmtId="0" fontId="16" fillId="0" borderId="87" xfId="0" applyFont="1" applyBorder="1" applyAlignment="1" applyProtection="1">
      <alignment horizontal="center" vertical="center"/>
    </xf>
    <xf numFmtId="0" fontId="16" fillId="0" borderId="47" xfId="0" applyFont="1" applyBorder="1" applyAlignment="1" applyProtection="1">
      <alignment horizontal="center" vertical="center"/>
    </xf>
    <xf numFmtId="0" fontId="16" fillId="0" borderId="85" xfId="0" applyFont="1" applyBorder="1" applyAlignment="1" applyProtection="1">
      <alignment horizontal="center" vertical="center"/>
    </xf>
    <xf numFmtId="0" fontId="16" fillId="0" borderId="86" xfId="0" applyFont="1" applyBorder="1" applyProtection="1">
      <alignment vertical="center"/>
    </xf>
    <xf numFmtId="176" fontId="24" fillId="0" borderId="92" xfId="0" applyNumberFormat="1" applyFont="1" applyBorder="1" applyAlignment="1" applyProtection="1">
      <alignment horizontal="center" vertical="center"/>
    </xf>
    <xf numFmtId="176" fontId="24" fillId="0" borderId="93" xfId="0" applyNumberFormat="1" applyFont="1" applyBorder="1" applyAlignment="1" applyProtection="1">
      <alignment horizontal="center" vertical="center"/>
    </xf>
    <xf numFmtId="0" fontId="20" fillId="8" borderId="94" xfId="0" applyFont="1" applyFill="1" applyBorder="1" applyAlignment="1" applyProtection="1">
      <alignment horizontal="center" vertical="center"/>
    </xf>
    <xf numFmtId="0" fontId="20" fillId="8" borderId="93" xfId="0" applyFont="1" applyFill="1" applyBorder="1" applyAlignment="1" applyProtection="1">
      <alignment horizontal="center" vertical="center"/>
    </xf>
    <xf numFmtId="0" fontId="20" fillId="8" borderId="95" xfId="0" applyFont="1" applyFill="1" applyBorder="1" applyAlignment="1" applyProtection="1">
      <alignment horizontal="center" vertical="center"/>
    </xf>
    <xf numFmtId="0" fontId="20" fillId="8" borderId="96" xfId="0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0" fontId="21" fillId="9" borderId="97" xfId="0" applyFont="1" applyFill="1" applyBorder="1" applyAlignment="1" applyProtection="1">
      <alignment horizontal="center" vertical="center"/>
    </xf>
    <xf numFmtId="0" fontId="21" fillId="9" borderId="61" xfId="0" applyFont="1" applyFill="1" applyBorder="1" applyAlignment="1" applyProtection="1">
      <alignment horizontal="center" vertical="center"/>
    </xf>
    <xf numFmtId="0" fontId="21" fillId="9" borderId="98" xfId="0" applyFont="1" applyFill="1" applyBorder="1" applyAlignment="1" applyProtection="1">
      <alignment horizontal="center" vertical="center"/>
    </xf>
    <xf numFmtId="0" fontId="21" fillId="9" borderId="70" xfId="0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7" fontId="2" fillId="0" borderId="0" xfId="0" applyNumberFormat="1" applyFont="1" applyBorder="1" applyAlignment="1">
      <alignment horizontal="right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176" fontId="12" fillId="0" borderId="88" xfId="0" applyNumberFormat="1" applyFont="1" applyBorder="1" applyAlignment="1" applyProtection="1">
      <alignment horizontal="center" vertical="center"/>
    </xf>
    <xf numFmtId="176" fontId="12" fillId="0" borderId="89" xfId="0" applyNumberFormat="1" applyFont="1" applyBorder="1" applyAlignment="1" applyProtection="1">
      <alignment horizontal="center" vertical="center"/>
    </xf>
    <xf numFmtId="0" fontId="3" fillId="3" borderId="90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91" xfId="0" applyFont="1" applyFill="1" applyBorder="1" applyAlignment="1" applyProtection="1">
      <alignment horizontal="center" vertical="center"/>
    </xf>
    <xf numFmtId="0" fontId="3" fillId="3" borderId="68" xfId="0" applyFont="1" applyFill="1" applyBorder="1" applyAlignment="1" applyProtection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1" fillId="0" borderId="85" xfId="0" applyNumberFormat="1" applyFont="1" applyBorder="1" applyAlignment="1" applyProtection="1">
      <alignment horizontal="center" vertical="center"/>
    </xf>
    <xf numFmtId="176" fontId="11" fillId="0" borderId="86" xfId="0" applyNumberFormat="1" applyFont="1" applyBorder="1" applyAlignment="1" applyProtection="1">
      <alignment horizontal="center" vertical="center"/>
    </xf>
    <xf numFmtId="0" fontId="2" fillId="0" borderId="87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85" xfId="0" applyFont="1" applyBorder="1" applyAlignment="1" applyProtection="1">
      <alignment horizontal="center" vertical="center"/>
    </xf>
    <xf numFmtId="0" fontId="2" fillId="0" borderId="86" xfId="0" applyFont="1" applyBorder="1" applyProtection="1">
      <alignment vertical="center"/>
    </xf>
    <xf numFmtId="176" fontId="13" fillId="0" borderId="92" xfId="0" applyNumberFormat="1" applyFont="1" applyBorder="1" applyAlignment="1" applyProtection="1">
      <alignment horizontal="center" vertical="center"/>
    </xf>
    <xf numFmtId="176" fontId="13" fillId="0" borderId="93" xfId="0" applyNumberFormat="1" applyFont="1" applyBorder="1" applyAlignment="1" applyProtection="1">
      <alignment horizontal="center" vertical="center"/>
    </xf>
    <xf numFmtId="0" fontId="4" fillId="3" borderId="94" xfId="0" applyFont="1" applyFill="1" applyBorder="1" applyAlignment="1" applyProtection="1">
      <alignment horizontal="center" vertical="center"/>
    </xf>
    <xf numFmtId="0" fontId="4" fillId="3" borderId="93" xfId="0" applyFont="1" applyFill="1" applyBorder="1" applyAlignment="1" applyProtection="1">
      <alignment horizontal="center" vertical="center"/>
    </xf>
    <xf numFmtId="0" fontId="4" fillId="3" borderId="95" xfId="0" applyFont="1" applyFill="1" applyBorder="1" applyAlignment="1" applyProtection="1">
      <alignment horizontal="center" vertical="center"/>
    </xf>
    <xf numFmtId="0" fontId="4" fillId="3" borderId="96" xfId="0" applyFont="1" applyFill="1" applyBorder="1" applyAlignment="1" applyProtection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0" fontId="5" fillId="4" borderId="97" xfId="0" applyFont="1" applyFill="1" applyBorder="1" applyAlignment="1" applyProtection="1">
      <alignment horizontal="center" vertical="center"/>
    </xf>
    <xf numFmtId="0" fontId="5" fillId="4" borderId="61" xfId="0" applyFont="1" applyFill="1" applyBorder="1" applyAlignment="1" applyProtection="1">
      <alignment horizontal="center" vertical="center"/>
    </xf>
    <xf numFmtId="0" fontId="5" fillId="4" borderId="98" xfId="0" applyFont="1" applyFill="1" applyBorder="1" applyAlignment="1" applyProtection="1">
      <alignment horizontal="center" vertical="center"/>
    </xf>
    <xf numFmtId="0" fontId="5" fillId="4" borderId="70" xfId="0" applyFont="1" applyFill="1" applyBorder="1" applyAlignment="1" applyProtection="1">
      <alignment horizontal="center" vertical="center"/>
    </xf>
    <xf numFmtId="176" fontId="11" fillId="0" borderId="65" xfId="0" applyNumberFormat="1" applyFont="1" applyBorder="1" applyAlignment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85" xfId="0" applyNumberFormat="1" applyFont="1" applyBorder="1" applyAlignment="1">
      <alignment horizontal="center" vertical="center"/>
    </xf>
    <xf numFmtId="176" fontId="11" fillId="0" borderId="86" xfId="0" applyNumberFormat="1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>
      <alignment vertical="center"/>
    </xf>
    <xf numFmtId="176" fontId="14" fillId="2" borderId="67" xfId="0" applyNumberFormat="1" applyFont="1" applyFill="1" applyBorder="1" applyAlignment="1">
      <alignment horizontal="center" vertical="center"/>
    </xf>
    <xf numFmtId="176" fontId="14" fillId="2" borderId="61" xfId="0" applyNumberFormat="1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98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176" fontId="12" fillId="0" borderId="88" xfId="0" applyNumberFormat="1" applyFont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176" fontId="13" fillId="0" borderId="92" xfId="0" applyNumberFormat="1" applyFont="1" applyBorder="1" applyAlignment="1">
      <alignment horizontal="center" vertical="center"/>
    </xf>
    <xf numFmtId="176" fontId="13" fillId="0" borderId="93" xfId="0" applyNumberFormat="1" applyFont="1" applyBorder="1" applyAlignment="1">
      <alignment horizontal="center" vertical="center"/>
    </xf>
    <xf numFmtId="0" fontId="4" fillId="3" borderId="94" xfId="0" applyFont="1" applyFill="1" applyBorder="1" applyAlignment="1">
      <alignment horizontal="center" vertical="center"/>
    </xf>
    <xf numFmtId="0" fontId="4" fillId="3" borderId="93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4"/>
  <sheetViews>
    <sheetView tabSelected="1" zoomScale="150" zoomScaleNormal="150" workbookViewId="0">
      <selection activeCell="L41" sqref="L41:M4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272" t="s">
        <v>85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</row>
    <row r="2" spans="1:22" ht="15" customHeight="1" thickBot="1" x14ac:dyDescent="0.2">
      <c r="A2" s="273"/>
      <c r="B2" s="273"/>
      <c r="J2" s="274"/>
      <c r="K2" s="274"/>
      <c r="L2" s="274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269" t="s">
        <v>0</v>
      </c>
      <c r="R3" s="270"/>
      <c r="S3" s="270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217</v>
      </c>
      <c r="C4" s="253">
        <v>228</v>
      </c>
      <c r="D4" s="253">
        <v>271</v>
      </c>
      <c r="E4" s="253">
        <v>288</v>
      </c>
      <c r="F4" s="253">
        <v>293</v>
      </c>
      <c r="G4" s="253">
        <v>308</v>
      </c>
      <c r="H4" s="253">
        <v>306</v>
      </c>
      <c r="I4" s="253">
        <v>332</v>
      </c>
      <c r="J4" s="253">
        <v>318</v>
      </c>
      <c r="K4" s="253">
        <v>376</v>
      </c>
      <c r="L4" s="253">
        <v>356</v>
      </c>
      <c r="M4" s="254">
        <v>393</v>
      </c>
      <c r="O4" s="152">
        <f>B3*B4+C3*C4+D3*D4+E3*E4+F3*F4+G3*G4+H3*H4+I3*I4+J3*J4+K3*K4+L3*L4+M3*M4</f>
        <v>22317</v>
      </c>
      <c r="Q4" s="153">
        <v>0</v>
      </c>
      <c r="R4" s="154" t="s">
        <v>4</v>
      </c>
      <c r="S4" s="155">
        <v>4</v>
      </c>
      <c r="T4" s="156">
        <f>SUM(B4:F4)</f>
        <v>1297</v>
      </c>
      <c r="U4" s="157">
        <f>SUM(B5:F5)</f>
        <v>1181</v>
      </c>
      <c r="V4" s="203">
        <f>SUM(T4:U4)</f>
        <v>2478</v>
      </c>
    </row>
    <row r="5" spans="1:22" ht="18" customHeight="1" thickBot="1" x14ac:dyDescent="0.2">
      <c r="A5" s="242" t="s">
        <v>2</v>
      </c>
      <c r="B5" s="255">
        <v>216</v>
      </c>
      <c r="C5" s="256">
        <v>219</v>
      </c>
      <c r="D5" s="256">
        <v>247</v>
      </c>
      <c r="E5" s="256">
        <v>228</v>
      </c>
      <c r="F5" s="256">
        <v>271</v>
      </c>
      <c r="G5" s="256">
        <v>288</v>
      </c>
      <c r="H5" s="256">
        <v>295</v>
      </c>
      <c r="I5" s="256">
        <v>301</v>
      </c>
      <c r="J5" s="256">
        <v>339</v>
      </c>
      <c r="K5" s="256">
        <v>334</v>
      </c>
      <c r="L5" s="256">
        <v>373</v>
      </c>
      <c r="M5" s="257">
        <v>341</v>
      </c>
      <c r="O5" s="158">
        <f>B3*B5+C3*C5+D3*D5+E3*E5+F3*F5+G3*G5+H3*H5+I3*I5+J3*J5+K3*K5+L3*L5+M3*M5</f>
        <v>20997</v>
      </c>
      <c r="Q5" s="159">
        <v>5</v>
      </c>
      <c r="R5" s="160" t="s">
        <v>4</v>
      </c>
      <c r="S5" s="161">
        <v>9</v>
      </c>
      <c r="T5" s="162">
        <f>SUM(G4:K4)</f>
        <v>1640</v>
      </c>
      <c r="U5" s="163">
        <f>SUM(G5:K5)</f>
        <v>1557</v>
      </c>
      <c r="V5" s="204">
        <f t="shared" ref="V5:V20" si="0">SUM(T5:U5)</f>
        <v>3197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433</v>
      </c>
      <c r="C6" s="208">
        <f t="shared" si="1"/>
        <v>447</v>
      </c>
      <c r="D6" s="208">
        <f t="shared" si="1"/>
        <v>518</v>
      </c>
      <c r="E6" s="208">
        <f t="shared" si="1"/>
        <v>516</v>
      </c>
      <c r="F6" s="208">
        <f t="shared" si="1"/>
        <v>564</v>
      </c>
      <c r="G6" s="208">
        <f t="shared" si="1"/>
        <v>596</v>
      </c>
      <c r="H6" s="208">
        <f t="shared" si="1"/>
        <v>601</v>
      </c>
      <c r="I6" s="208">
        <f t="shared" si="1"/>
        <v>633</v>
      </c>
      <c r="J6" s="208">
        <f t="shared" si="1"/>
        <v>657</v>
      </c>
      <c r="K6" s="208">
        <f t="shared" si="1"/>
        <v>710</v>
      </c>
      <c r="L6" s="208">
        <f t="shared" si="1"/>
        <v>729</v>
      </c>
      <c r="M6" s="209">
        <f t="shared" si="1"/>
        <v>734</v>
      </c>
      <c r="O6" s="164">
        <f>B3*B6+C3*C6+D3*D6+E3*E6+F3*F6+G3*G6+H3*H6+I3*I6+J3*J6+K3*K6+L3*L6+M3*M6</f>
        <v>43314</v>
      </c>
      <c r="Q6" s="159">
        <v>10</v>
      </c>
      <c r="R6" s="160" t="s">
        <v>4</v>
      </c>
      <c r="S6" s="161">
        <v>14</v>
      </c>
      <c r="T6" s="162">
        <f>SUM(L4:M4,B8:D8)</f>
        <v>1896</v>
      </c>
      <c r="U6" s="163">
        <f>SUM(L5:M5,B9:D9)</f>
        <v>1815</v>
      </c>
      <c r="V6" s="204">
        <f t="shared" si="0"/>
        <v>3711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1968</v>
      </c>
      <c r="U7" s="163">
        <f>SUM(E9:I9)</f>
        <v>1907</v>
      </c>
      <c r="V7" s="204">
        <f t="shared" si="0"/>
        <v>3875</v>
      </c>
    </row>
    <row r="8" spans="1:22" ht="18" customHeight="1" thickTop="1" x14ac:dyDescent="0.15">
      <c r="A8" s="237" t="s">
        <v>1</v>
      </c>
      <c r="B8" s="252">
        <v>391</v>
      </c>
      <c r="C8" s="253">
        <v>350</v>
      </c>
      <c r="D8" s="253">
        <v>406</v>
      </c>
      <c r="E8" s="253">
        <v>417</v>
      </c>
      <c r="F8" s="253">
        <v>380</v>
      </c>
      <c r="G8" s="253">
        <v>414</v>
      </c>
      <c r="H8" s="253">
        <v>374</v>
      </c>
      <c r="I8" s="253">
        <v>383</v>
      </c>
      <c r="J8" s="253">
        <v>380</v>
      </c>
      <c r="K8" s="253">
        <v>355</v>
      </c>
      <c r="L8" s="253">
        <v>325</v>
      </c>
      <c r="M8" s="254">
        <v>284</v>
      </c>
      <c r="O8" s="152">
        <f>B7*B8+C7*C8+D7*D8+E7*E8+F7*F8+G7*G8+H7*H8+I7*I8+J7*J8+K7*K8+L7*L8+M7*M8</f>
        <v>77045</v>
      </c>
      <c r="Q8" s="159">
        <v>20</v>
      </c>
      <c r="R8" s="160" t="s">
        <v>4</v>
      </c>
      <c r="S8" s="161">
        <v>24</v>
      </c>
      <c r="T8" s="162">
        <f>SUM(J8:M8,B12)</f>
        <v>1658</v>
      </c>
      <c r="U8" s="163">
        <f>SUM(J9:M9,B13)</f>
        <v>1700</v>
      </c>
      <c r="V8" s="204">
        <f t="shared" si="0"/>
        <v>3358</v>
      </c>
    </row>
    <row r="9" spans="1:22" ht="18" customHeight="1" thickBot="1" x14ac:dyDescent="0.2">
      <c r="A9" s="242" t="s">
        <v>2</v>
      </c>
      <c r="B9" s="255">
        <v>341</v>
      </c>
      <c r="C9" s="256">
        <v>374</v>
      </c>
      <c r="D9" s="256">
        <v>386</v>
      </c>
      <c r="E9" s="256">
        <v>375</v>
      </c>
      <c r="F9" s="256">
        <v>388</v>
      </c>
      <c r="G9" s="256">
        <v>358</v>
      </c>
      <c r="H9" s="256">
        <v>422</v>
      </c>
      <c r="I9" s="256">
        <v>364</v>
      </c>
      <c r="J9" s="256">
        <v>369</v>
      </c>
      <c r="K9" s="256">
        <v>334</v>
      </c>
      <c r="L9" s="256">
        <v>339</v>
      </c>
      <c r="M9" s="257">
        <v>342</v>
      </c>
      <c r="O9" s="158">
        <f>B7*B9+C7*C9+D7*D9+E7*E9+F7*F9+G7*G9+H7*H9+I7*I9+J7*J9+K7*K9+L7*L9+M7*M9</f>
        <v>76507</v>
      </c>
      <c r="Q9" s="159">
        <v>25</v>
      </c>
      <c r="R9" s="160" t="s">
        <v>4</v>
      </c>
      <c r="S9" s="161">
        <v>29</v>
      </c>
      <c r="T9" s="162">
        <f>SUM(C12:G12)</f>
        <v>1488</v>
      </c>
      <c r="U9" s="163">
        <f>SUM(C13:G13)</f>
        <v>1551</v>
      </c>
      <c r="V9" s="204">
        <f t="shared" si="0"/>
        <v>3039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732</v>
      </c>
      <c r="C10" s="211">
        <f t="shared" si="2"/>
        <v>724</v>
      </c>
      <c r="D10" s="211">
        <f t="shared" si="2"/>
        <v>792</v>
      </c>
      <c r="E10" s="211">
        <f t="shared" si="2"/>
        <v>792</v>
      </c>
      <c r="F10" s="211">
        <f t="shared" si="2"/>
        <v>768</v>
      </c>
      <c r="G10" s="211">
        <f t="shared" si="2"/>
        <v>772</v>
      </c>
      <c r="H10" s="211">
        <f t="shared" si="2"/>
        <v>796</v>
      </c>
      <c r="I10" s="211">
        <f t="shared" si="2"/>
        <v>747</v>
      </c>
      <c r="J10" s="211">
        <f t="shared" si="2"/>
        <v>749</v>
      </c>
      <c r="K10" s="211">
        <f t="shared" si="2"/>
        <v>689</v>
      </c>
      <c r="L10" s="211">
        <f t="shared" si="2"/>
        <v>664</v>
      </c>
      <c r="M10" s="212">
        <f t="shared" si="2"/>
        <v>626</v>
      </c>
      <c r="O10" s="164">
        <f>B7*B10+C7*C10+D7*D10+E7*E10+F7*F10+G7*G10+H7*H10+I7*I10+J7*J10+K7*K10+L7*L10+M7*M10</f>
        <v>153552</v>
      </c>
      <c r="Q10" s="159">
        <v>30</v>
      </c>
      <c r="R10" s="160" t="s">
        <v>4</v>
      </c>
      <c r="S10" s="161">
        <v>34</v>
      </c>
      <c r="T10" s="162">
        <f>SUM(H12:L12)</f>
        <v>1648</v>
      </c>
      <c r="U10" s="163">
        <f>SUM(H13:L13)</f>
        <v>1705</v>
      </c>
      <c r="V10" s="204">
        <f t="shared" si="0"/>
        <v>3353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1837</v>
      </c>
      <c r="U11" s="163">
        <f>SUM(M13,B17:E17)</f>
        <v>1850</v>
      </c>
      <c r="V11" s="204">
        <f t="shared" si="0"/>
        <v>3687</v>
      </c>
    </row>
    <row r="12" spans="1:22" ht="18" customHeight="1" thickTop="1" x14ac:dyDescent="0.15">
      <c r="A12" s="237" t="s">
        <v>1</v>
      </c>
      <c r="B12" s="252">
        <v>314</v>
      </c>
      <c r="C12" s="253">
        <v>311</v>
      </c>
      <c r="D12" s="253">
        <v>298</v>
      </c>
      <c r="E12" s="253">
        <v>287</v>
      </c>
      <c r="F12" s="253">
        <v>293</v>
      </c>
      <c r="G12" s="253">
        <v>299</v>
      </c>
      <c r="H12" s="253">
        <v>346</v>
      </c>
      <c r="I12" s="253">
        <v>324</v>
      </c>
      <c r="J12" s="253">
        <v>319</v>
      </c>
      <c r="K12" s="253">
        <v>358</v>
      </c>
      <c r="L12" s="253">
        <v>301</v>
      </c>
      <c r="M12" s="254">
        <v>355</v>
      </c>
      <c r="O12" s="152">
        <f>B11*B12+C11*C12+D11*D12+E11*E12+F11*F12+G11*G12+H11*H12+I11*I12+J11*J12+K11*K12+L11*L12+M11*M12</f>
        <v>112788</v>
      </c>
      <c r="Q12" s="159">
        <v>40</v>
      </c>
      <c r="R12" s="160" t="s">
        <v>4</v>
      </c>
      <c r="S12" s="161">
        <v>44</v>
      </c>
      <c r="T12" s="162">
        <f>SUM(F16:J16)</f>
        <v>2272</v>
      </c>
      <c r="U12" s="163">
        <f>SUM(F17:J17)</f>
        <v>2274</v>
      </c>
      <c r="V12" s="204">
        <f t="shared" si="0"/>
        <v>4546</v>
      </c>
    </row>
    <row r="13" spans="1:22" ht="18" customHeight="1" thickBot="1" x14ac:dyDescent="0.2">
      <c r="A13" s="242" t="s">
        <v>2</v>
      </c>
      <c r="B13" s="255">
        <v>316</v>
      </c>
      <c r="C13" s="256">
        <v>317</v>
      </c>
      <c r="D13" s="256">
        <v>282</v>
      </c>
      <c r="E13" s="256">
        <v>323</v>
      </c>
      <c r="F13" s="256">
        <v>333</v>
      </c>
      <c r="G13" s="256">
        <v>296</v>
      </c>
      <c r="H13" s="256">
        <v>354</v>
      </c>
      <c r="I13" s="256">
        <v>331</v>
      </c>
      <c r="J13" s="256">
        <v>354</v>
      </c>
      <c r="K13" s="256">
        <v>333</v>
      </c>
      <c r="L13" s="256">
        <v>333</v>
      </c>
      <c r="M13" s="257">
        <v>334</v>
      </c>
      <c r="O13" s="158">
        <f>B11*B13+C11*C13+D11*D13+E11*E13+F11*F13+G11*G13+H11*H13+I11*I13+J11*J13+K11*K13+L11*L13+M11*M13</f>
        <v>115680</v>
      </c>
      <c r="Q13" s="159">
        <v>45</v>
      </c>
      <c r="R13" s="160" t="s">
        <v>4</v>
      </c>
      <c r="S13" s="161">
        <v>49</v>
      </c>
      <c r="T13" s="162">
        <f>SUM(K16:M16,B20:C20)</f>
        <v>2619</v>
      </c>
      <c r="U13" s="163">
        <f>SUM(K17:M17,B21:C21)</f>
        <v>2753</v>
      </c>
      <c r="V13" s="204">
        <f t="shared" si="0"/>
        <v>5372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630</v>
      </c>
      <c r="C14" s="208">
        <f t="shared" si="3"/>
        <v>628</v>
      </c>
      <c r="D14" s="208">
        <f t="shared" si="3"/>
        <v>580</v>
      </c>
      <c r="E14" s="208">
        <f t="shared" si="3"/>
        <v>610</v>
      </c>
      <c r="F14" s="208">
        <f t="shared" si="3"/>
        <v>626</v>
      </c>
      <c r="G14" s="208">
        <f t="shared" si="3"/>
        <v>595</v>
      </c>
      <c r="H14" s="208">
        <f t="shared" si="3"/>
        <v>700</v>
      </c>
      <c r="I14" s="208">
        <f t="shared" si="3"/>
        <v>655</v>
      </c>
      <c r="J14" s="208">
        <f t="shared" si="3"/>
        <v>673</v>
      </c>
      <c r="K14" s="208">
        <f t="shared" si="3"/>
        <v>691</v>
      </c>
      <c r="L14" s="208">
        <f t="shared" si="3"/>
        <v>634</v>
      </c>
      <c r="M14" s="209">
        <f t="shared" si="3"/>
        <v>689</v>
      </c>
      <c r="O14" s="164">
        <f>B11*B14+C11*C14+D11*D14+E11*E14+F11*F14+G11*G14+H11*H14+I11*I14+J11*J14+K11*K14+L11*L14+M11*M14</f>
        <v>228468</v>
      </c>
      <c r="Q14" s="159">
        <v>50</v>
      </c>
      <c r="R14" s="160" t="s">
        <v>4</v>
      </c>
      <c r="S14" s="161">
        <v>54</v>
      </c>
      <c r="T14" s="162">
        <f>SUM(D20:H20)</f>
        <v>2915</v>
      </c>
      <c r="U14" s="163">
        <f>SUM(D21:H21)</f>
        <v>3041</v>
      </c>
      <c r="V14" s="204">
        <f t="shared" si="0"/>
        <v>5956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2432</v>
      </c>
      <c r="U15" s="163">
        <f>SUM(I21:M21)</f>
        <v>2407</v>
      </c>
      <c r="V15" s="204">
        <f t="shared" si="0"/>
        <v>4839</v>
      </c>
    </row>
    <row r="16" spans="1:22" ht="18" customHeight="1" thickTop="1" x14ac:dyDescent="0.15">
      <c r="A16" s="237" t="s">
        <v>1</v>
      </c>
      <c r="B16" s="252">
        <v>354</v>
      </c>
      <c r="C16" s="253">
        <v>393</v>
      </c>
      <c r="D16" s="253">
        <v>353</v>
      </c>
      <c r="E16" s="253">
        <v>382</v>
      </c>
      <c r="F16" s="253">
        <v>436</v>
      </c>
      <c r="G16" s="253">
        <v>433</v>
      </c>
      <c r="H16" s="253">
        <v>478</v>
      </c>
      <c r="I16" s="253">
        <v>432</v>
      </c>
      <c r="J16" s="253">
        <v>493</v>
      </c>
      <c r="K16" s="253">
        <v>486</v>
      </c>
      <c r="L16" s="253">
        <v>462</v>
      </c>
      <c r="M16" s="254">
        <v>542</v>
      </c>
      <c r="O16" s="152">
        <f>B15*B16+C15*C16+D15*D16+E15*E16+F15*F16+G15*G16+H15*H16+I15*I16+J15*J16+K15*K16+L15*L16+M15*M16</f>
        <v>219730</v>
      </c>
      <c r="Q16" s="159">
        <v>60</v>
      </c>
      <c r="R16" s="160" t="s">
        <v>4</v>
      </c>
      <c r="S16" s="161">
        <v>64</v>
      </c>
      <c r="T16" s="162">
        <f>SUM(B24:F24)</f>
        <v>1907</v>
      </c>
      <c r="U16" s="163">
        <f>SUM(B25:F25)</f>
        <v>2037</v>
      </c>
      <c r="V16" s="204">
        <f t="shared" si="0"/>
        <v>3944</v>
      </c>
    </row>
    <row r="17" spans="1:22" ht="18" customHeight="1" thickBot="1" x14ac:dyDescent="0.2">
      <c r="A17" s="242" t="s">
        <v>2</v>
      </c>
      <c r="B17" s="255">
        <v>381</v>
      </c>
      <c r="C17" s="256">
        <v>365</v>
      </c>
      <c r="D17" s="256">
        <v>354</v>
      </c>
      <c r="E17" s="256">
        <v>416</v>
      </c>
      <c r="F17" s="256">
        <v>429</v>
      </c>
      <c r="G17" s="256">
        <v>403</v>
      </c>
      <c r="H17" s="256">
        <v>499</v>
      </c>
      <c r="I17" s="256">
        <v>457</v>
      </c>
      <c r="J17" s="256">
        <v>486</v>
      </c>
      <c r="K17" s="256">
        <v>515</v>
      </c>
      <c r="L17" s="256">
        <v>525</v>
      </c>
      <c r="M17" s="257">
        <v>543</v>
      </c>
      <c r="O17" s="158">
        <f>B15*B17+C15*C17+D15*D17+E15*E17+F15*F17+G15*G17+H15*H17+I15*I17+J15*J17+K15*K17+L15*L17+M15*M17</f>
        <v>225419</v>
      </c>
      <c r="Q17" s="159">
        <v>65</v>
      </c>
      <c r="R17" s="160" t="s">
        <v>4</v>
      </c>
      <c r="S17" s="161">
        <v>69</v>
      </c>
      <c r="T17" s="162">
        <f>SUM(G24:K24)</f>
        <v>1708</v>
      </c>
      <c r="U17" s="163">
        <f>SUM(G25:K25)</f>
        <v>1892</v>
      </c>
      <c r="V17" s="204">
        <f t="shared" si="0"/>
        <v>3600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735</v>
      </c>
      <c r="C18" s="208">
        <f t="shared" si="4"/>
        <v>758</v>
      </c>
      <c r="D18" s="208">
        <f t="shared" si="4"/>
        <v>707</v>
      </c>
      <c r="E18" s="208">
        <f t="shared" si="4"/>
        <v>798</v>
      </c>
      <c r="F18" s="208">
        <f t="shared" si="4"/>
        <v>865</v>
      </c>
      <c r="G18" s="208">
        <f t="shared" si="4"/>
        <v>836</v>
      </c>
      <c r="H18" s="208">
        <f t="shared" si="4"/>
        <v>977</v>
      </c>
      <c r="I18" s="208">
        <f t="shared" si="4"/>
        <v>889</v>
      </c>
      <c r="J18" s="208">
        <f t="shared" si="4"/>
        <v>979</v>
      </c>
      <c r="K18" s="208">
        <f t="shared" si="4"/>
        <v>1001</v>
      </c>
      <c r="L18" s="208">
        <f t="shared" si="4"/>
        <v>987</v>
      </c>
      <c r="M18" s="209">
        <f t="shared" si="4"/>
        <v>1085</v>
      </c>
      <c r="O18" s="164">
        <f>B15*B18+C15*C18+D15*D18+E15*E18+F15*F18+G15*G18+H15*H18+I15*I18+J15*J18+K15*K18+L15*L18+M15*M18</f>
        <v>445149</v>
      </c>
      <c r="Q18" s="159">
        <v>70</v>
      </c>
      <c r="R18" s="160" t="s">
        <v>4</v>
      </c>
      <c r="S18" s="161">
        <v>74</v>
      </c>
      <c r="T18" s="162">
        <f>SUM(L24:M24,B28:D28)</f>
        <v>1921</v>
      </c>
      <c r="U18" s="163">
        <f>SUM(L25:M25,B29:D29)</f>
        <v>2238</v>
      </c>
      <c r="V18" s="204">
        <f t="shared" si="0"/>
        <v>4159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2287</v>
      </c>
      <c r="U19" s="163">
        <f>SUM(E29:I29)</f>
        <v>2965</v>
      </c>
      <c r="V19" s="204">
        <f t="shared" si="0"/>
        <v>5252</v>
      </c>
    </row>
    <row r="20" spans="1:22" ht="18" customHeight="1" thickTop="1" thickBot="1" x14ac:dyDescent="0.2">
      <c r="A20" s="237" t="s">
        <v>1</v>
      </c>
      <c r="B20" s="252">
        <v>536</v>
      </c>
      <c r="C20" s="253">
        <v>593</v>
      </c>
      <c r="D20" s="253">
        <v>593</v>
      </c>
      <c r="E20" s="253">
        <v>601</v>
      </c>
      <c r="F20" s="253">
        <v>555</v>
      </c>
      <c r="G20" s="253">
        <v>580</v>
      </c>
      <c r="H20" s="253">
        <v>586</v>
      </c>
      <c r="I20" s="253">
        <v>547</v>
      </c>
      <c r="J20" s="253">
        <v>527</v>
      </c>
      <c r="K20" s="253">
        <v>485</v>
      </c>
      <c r="L20" s="253">
        <v>478</v>
      </c>
      <c r="M20" s="254">
        <v>395</v>
      </c>
      <c r="O20" s="152">
        <f>B19*B20+C19*C20+D19*D20+E19*E20+F19*F20+G19*G20+H19*H20+I19*I20+J19*J20+K19*K20+L19*L20+M19*M20</f>
        <v>344601</v>
      </c>
      <c r="Q20" s="167">
        <v>80</v>
      </c>
      <c r="R20" s="168" t="s">
        <v>4</v>
      </c>
      <c r="S20" s="169"/>
      <c r="T20" s="170">
        <f>SUM(J28:M28,B32:M32,B36:M36,B40:D40)</f>
        <v>2753</v>
      </c>
      <c r="U20" s="171">
        <f>SUM(J29:M29,B33:M33,B37:M37,B41:D41)</f>
        <v>4338</v>
      </c>
      <c r="V20" s="205">
        <f t="shared" si="0"/>
        <v>7091</v>
      </c>
    </row>
    <row r="21" spans="1:22" ht="18" customHeight="1" thickTop="1" thickBot="1" x14ac:dyDescent="0.2">
      <c r="A21" s="242" t="s">
        <v>2</v>
      </c>
      <c r="B21" s="255">
        <v>557</v>
      </c>
      <c r="C21" s="256">
        <v>613</v>
      </c>
      <c r="D21" s="256">
        <v>594</v>
      </c>
      <c r="E21" s="256">
        <v>587</v>
      </c>
      <c r="F21" s="256">
        <v>656</v>
      </c>
      <c r="G21" s="256">
        <v>630</v>
      </c>
      <c r="H21" s="256">
        <v>574</v>
      </c>
      <c r="I21" s="256">
        <v>508</v>
      </c>
      <c r="J21" s="256">
        <v>505</v>
      </c>
      <c r="K21" s="256">
        <v>497</v>
      </c>
      <c r="L21" s="256">
        <v>503</v>
      </c>
      <c r="M21" s="257">
        <v>394</v>
      </c>
      <c r="O21" s="158">
        <f>B19*B21+C19*C21+D19*D21+E19*E21+F19*F21+G19*G21+H19*H21+I19*I21+J19*J21+K19*K21+L19*L21+M19*M21</f>
        <v>351877</v>
      </c>
      <c r="Q21" s="275" t="s">
        <v>8</v>
      </c>
      <c r="R21" s="276"/>
      <c r="S21" s="276"/>
      <c r="T21" s="172">
        <f>SUM(T4:T20)</f>
        <v>34246</v>
      </c>
      <c r="U21" s="173">
        <f>SUM(U4:U20)</f>
        <v>37211</v>
      </c>
      <c r="V21" s="206">
        <f>SUM(V4:V20)</f>
        <v>71457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1093</v>
      </c>
      <c r="C22" s="211">
        <f t="shared" si="5"/>
        <v>1206</v>
      </c>
      <c r="D22" s="211">
        <f t="shared" si="5"/>
        <v>1187</v>
      </c>
      <c r="E22" s="211">
        <f t="shared" si="5"/>
        <v>1188</v>
      </c>
      <c r="F22" s="211">
        <f t="shared" si="5"/>
        <v>1211</v>
      </c>
      <c r="G22" s="211">
        <f t="shared" si="5"/>
        <v>1210</v>
      </c>
      <c r="H22" s="211">
        <f t="shared" si="5"/>
        <v>1160</v>
      </c>
      <c r="I22" s="211">
        <f t="shared" si="5"/>
        <v>1055</v>
      </c>
      <c r="J22" s="211">
        <f t="shared" si="5"/>
        <v>1032</v>
      </c>
      <c r="K22" s="211">
        <f t="shared" si="5"/>
        <v>982</v>
      </c>
      <c r="L22" s="211">
        <f t="shared" si="5"/>
        <v>981</v>
      </c>
      <c r="M22" s="212">
        <f t="shared" si="5"/>
        <v>789</v>
      </c>
      <c r="O22" s="164">
        <f>B19*B22+C19*C22+D19*D22+E19*E22+F19*F22+G19*G22+H19*H22+I19*I22+J19*J22+K19*K22+L19*L22+M19*M22</f>
        <v>696478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269" t="s">
        <v>0</v>
      </c>
      <c r="R23" s="270"/>
      <c r="S23" s="271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403</v>
      </c>
      <c r="C24" s="253">
        <v>433</v>
      </c>
      <c r="D24" s="253">
        <v>361</v>
      </c>
      <c r="E24" s="253">
        <v>364</v>
      </c>
      <c r="F24" s="253">
        <v>346</v>
      </c>
      <c r="G24" s="253">
        <v>362</v>
      </c>
      <c r="H24" s="253">
        <v>369</v>
      </c>
      <c r="I24" s="253">
        <v>336</v>
      </c>
      <c r="J24" s="253">
        <v>322</v>
      </c>
      <c r="K24" s="253">
        <v>319</v>
      </c>
      <c r="L24" s="253">
        <v>381</v>
      </c>
      <c r="M24" s="254">
        <v>354</v>
      </c>
      <c r="O24" s="152">
        <f>B23*B24+C23*C24+D23*D24+E23*E24+F23*F24+G23*G24+H23*H24+I23*I24+J23*J24+K23*K24+L23*L24+M23*M24</f>
        <v>284158</v>
      </c>
      <c r="Q24" s="283" t="s">
        <v>21</v>
      </c>
      <c r="R24" s="284"/>
      <c r="S24" s="284"/>
      <c r="T24" s="174">
        <f>SUM(T4:T6)</f>
        <v>4833</v>
      </c>
      <c r="U24" s="175">
        <f>SUM(U4:U6)</f>
        <v>4553</v>
      </c>
      <c r="V24" s="213">
        <f>SUM(T24:U24)</f>
        <v>9386</v>
      </c>
    </row>
    <row r="25" spans="1:22" ht="18" customHeight="1" thickBot="1" x14ac:dyDescent="0.2">
      <c r="A25" s="242" t="s">
        <v>2</v>
      </c>
      <c r="B25" s="255">
        <v>434</v>
      </c>
      <c r="C25" s="256">
        <v>408</v>
      </c>
      <c r="D25" s="256">
        <v>423</v>
      </c>
      <c r="E25" s="256">
        <v>392</v>
      </c>
      <c r="F25" s="256">
        <v>380</v>
      </c>
      <c r="G25" s="256">
        <v>345</v>
      </c>
      <c r="H25" s="256">
        <v>391</v>
      </c>
      <c r="I25" s="256">
        <v>366</v>
      </c>
      <c r="J25" s="256">
        <v>369</v>
      </c>
      <c r="K25" s="256">
        <v>421</v>
      </c>
      <c r="L25" s="256">
        <v>395</v>
      </c>
      <c r="M25" s="257">
        <v>409</v>
      </c>
      <c r="O25" s="158">
        <f>B23*B25+C23*C25+D23*D25+E23*E25+F23*F25+G23*G25+H23*H25+I23*I25+J23*J25+K23*K25+L23*L25+M23*M25</f>
        <v>309753</v>
      </c>
      <c r="Q25" s="285" t="s">
        <v>24</v>
      </c>
      <c r="R25" s="286"/>
      <c r="S25" s="286"/>
      <c r="T25" s="176">
        <f>T24/T$30</f>
        <v>0.14112597091631141</v>
      </c>
      <c r="U25" s="177">
        <f>U24/U$30</f>
        <v>0.12235629249415496</v>
      </c>
      <c r="V25" s="214">
        <f>V24/V$30</f>
        <v>0.13135172201463818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837</v>
      </c>
      <c r="C26" s="208">
        <f t="shared" si="6"/>
        <v>841</v>
      </c>
      <c r="D26" s="208">
        <f t="shared" si="6"/>
        <v>784</v>
      </c>
      <c r="E26" s="208">
        <f t="shared" si="6"/>
        <v>756</v>
      </c>
      <c r="F26" s="208">
        <f t="shared" si="6"/>
        <v>726</v>
      </c>
      <c r="G26" s="208">
        <f t="shared" si="6"/>
        <v>707</v>
      </c>
      <c r="H26" s="208">
        <f t="shared" si="6"/>
        <v>760</v>
      </c>
      <c r="I26" s="208">
        <f t="shared" si="6"/>
        <v>702</v>
      </c>
      <c r="J26" s="208">
        <f t="shared" si="6"/>
        <v>691</v>
      </c>
      <c r="K26" s="208">
        <f t="shared" si="6"/>
        <v>740</v>
      </c>
      <c r="L26" s="208">
        <f t="shared" si="6"/>
        <v>776</v>
      </c>
      <c r="M26" s="209">
        <f t="shared" si="6"/>
        <v>763</v>
      </c>
      <c r="O26" s="164">
        <f>B23*B26+C23*C26+D23*D26+E23*E26+F23*F26+G23*G26+H23*H26+I23*I26+J23*J26+K23*K26+L23*L26+M23*M26</f>
        <v>593911</v>
      </c>
      <c r="Q26" s="287" t="s">
        <v>22</v>
      </c>
      <c r="R26" s="288"/>
      <c r="S26" s="288"/>
      <c r="T26" s="178">
        <f>SUM(T7:T16)</f>
        <v>20744</v>
      </c>
      <c r="U26" s="179">
        <f>SUM(U7:U16)</f>
        <v>21225</v>
      </c>
      <c r="V26" s="215">
        <f>SUM(T26:U26)</f>
        <v>41969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289" t="s">
        <v>24</v>
      </c>
      <c r="R27" s="290"/>
      <c r="S27" s="290"/>
      <c r="T27" s="180">
        <f>T26/T$30</f>
        <v>0.60573497634760265</v>
      </c>
      <c r="U27" s="181">
        <f>U26/U$30</f>
        <v>0.57039585068931231</v>
      </c>
      <c r="V27" s="216">
        <f>V26/V$30</f>
        <v>0.58733224176777643</v>
      </c>
    </row>
    <row r="28" spans="1:22" ht="18" customHeight="1" thickTop="1" x14ac:dyDescent="0.15">
      <c r="A28" s="237" t="s">
        <v>1</v>
      </c>
      <c r="B28" s="252">
        <v>361</v>
      </c>
      <c r="C28" s="253">
        <v>398</v>
      </c>
      <c r="D28" s="253">
        <v>427</v>
      </c>
      <c r="E28" s="253">
        <v>438</v>
      </c>
      <c r="F28" s="253">
        <v>507</v>
      </c>
      <c r="G28" s="253">
        <v>472</v>
      </c>
      <c r="H28" s="253">
        <v>468</v>
      </c>
      <c r="I28" s="253">
        <v>402</v>
      </c>
      <c r="J28" s="253">
        <v>269</v>
      </c>
      <c r="K28" s="253">
        <v>355</v>
      </c>
      <c r="L28" s="253">
        <v>302</v>
      </c>
      <c r="M28" s="254">
        <v>280</v>
      </c>
      <c r="O28" s="152">
        <f>B27*B28+C27*C28+D27*D28+E27*E28+F27*F28+G27*G28+H27*H28+I27*I28+J27*J28+K27*K28+L27*L28+M27*M28</f>
        <v>360911</v>
      </c>
      <c r="Q28" s="287" t="s">
        <v>23</v>
      </c>
      <c r="R28" s="288"/>
      <c r="S28" s="288"/>
      <c r="T28" s="178">
        <f>SUM(T17:T20)</f>
        <v>8669</v>
      </c>
      <c r="U28" s="179">
        <f>SUM(U17:U20)</f>
        <v>11433</v>
      </c>
      <c r="V28" s="215">
        <f>SUM(T28:U28)</f>
        <v>20102</v>
      </c>
    </row>
    <row r="29" spans="1:22" ht="18" customHeight="1" thickBot="1" x14ac:dyDescent="0.2">
      <c r="A29" s="242" t="s">
        <v>2</v>
      </c>
      <c r="B29" s="255">
        <v>453</v>
      </c>
      <c r="C29" s="256">
        <v>471</v>
      </c>
      <c r="D29" s="256">
        <v>510</v>
      </c>
      <c r="E29" s="256">
        <v>589</v>
      </c>
      <c r="F29" s="256">
        <v>629</v>
      </c>
      <c r="G29" s="256">
        <v>619</v>
      </c>
      <c r="H29" s="256">
        <v>646</v>
      </c>
      <c r="I29" s="256">
        <v>482</v>
      </c>
      <c r="J29" s="256">
        <v>310</v>
      </c>
      <c r="K29" s="256">
        <v>394</v>
      </c>
      <c r="L29" s="256">
        <v>377</v>
      </c>
      <c r="M29" s="257">
        <v>390</v>
      </c>
      <c r="O29" s="158">
        <f>B27*B29+C27*C29+D27*D29+E27*E29+F27*F29+G27*G29+H27*H29+I27*I29+J27*J29+K27*K29+L27*L29+M27*M29</f>
        <v>452845</v>
      </c>
      <c r="Q29" s="291" t="s">
        <v>24</v>
      </c>
      <c r="R29" s="292"/>
      <c r="S29" s="292"/>
      <c r="T29" s="182">
        <f>T28/T$30</f>
        <v>0.25313905273608595</v>
      </c>
      <c r="U29" s="183">
        <f>U28/U$30</f>
        <v>0.30724785681653277</v>
      </c>
      <c r="V29" s="217">
        <f>V28/V$30</f>
        <v>0.28131603621758539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814</v>
      </c>
      <c r="C30" s="211">
        <f t="shared" si="7"/>
        <v>869</v>
      </c>
      <c r="D30" s="211">
        <f t="shared" si="7"/>
        <v>937</v>
      </c>
      <c r="E30" s="211">
        <f t="shared" si="7"/>
        <v>1027</v>
      </c>
      <c r="F30" s="211">
        <f t="shared" si="7"/>
        <v>1136</v>
      </c>
      <c r="G30" s="211">
        <f t="shared" si="7"/>
        <v>1091</v>
      </c>
      <c r="H30" s="211">
        <f t="shared" si="7"/>
        <v>1114</v>
      </c>
      <c r="I30" s="211">
        <f t="shared" si="7"/>
        <v>884</v>
      </c>
      <c r="J30" s="211">
        <f t="shared" si="7"/>
        <v>579</v>
      </c>
      <c r="K30" s="211">
        <f t="shared" si="7"/>
        <v>749</v>
      </c>
      <c r="L30" s="211">
        <f t="shared" si="7"/>
        <v>679</v>
      </c>
      <c r="M30" s="212">
        <f t="shared" si="7"/>
        <v>670</v>
      </c>
      <c r="O30" s="164">
        <f>B27*B30+C27*C30+D27*D30+E27*E30+F27*F30+G27*G30+H27*H30+I27*I30+J27*J30+K27*K30+L27*L30+M27*M30</f>
        <v>813756</v>
      </c>
      <c r="Q30" s="293" t="s">
        <v>8</v>
      </c>
      <c r="R30" s="294"/>
      <c r="S30" s="295"/>
      <c r="T30" s="184">
        <f>SUM(T24,T26,T28)</f>
        <v>34246</v>
      </c>
      <c r="U30" s="173">
        <f>SUM(U24,U26,U28)</f>
        <v>37211</v>
      </c>
      <c r="V30" s="218">
        <f>SUM(T30:U30)</f>
        <v>71457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266</v>
      </c>
      <c r="C32" s="253">
        <v>216</v>
      </c>
      <c r="D32" s="253">
        <v>208</v>
      </c>
      <c r="E32" s="253">
        <v>165</v>
      </c>
      <c r="F32" s="253">
        <v>150</v>
      </c>
      <c r="G32" s="253">
        <v>127</v>
      </c>
      <c r="H32" s="253">
        <v>97</v>
      </c>
      <c r="I32" s="253">
        <v>88</v>
      </c>
      <c r="J32" s="253">
        <v>59</v>
      </c>
      <c r="K32" s="253">
        <v>46</v>
      </c>
      <c r="L32" s="253">
        <v>30</v>
      </c>
      <c r="M32" s="254">
        <v>30</v>
      </c>
      <c r="O32" s="152">
        <f>B31*B32+C31*C32+D31*D32+E31*E32+F31*F32+G31*G32+H31*H32+I31*I32+J31*J32+K31*K32+L31*L32+M31*M32</f>
        <v>129564</v>
      </c>
    </row>
    <row r="33" spans="1:15" ht="18" customHeight="1" thickBot="1" x14ac:dyDescent="0.2">
      <c r="A33" s="242" t="s">
        <v>2</v>
      </c>
      <c r="B33" s="255">
        <v>358</v>
      </c>
      <c r="C33" s="256">
        <v>325</v>
      </c>
      <c r="D33" s="256">
        <v>292</v>
      </c>
      <c r="E33" s="256">
        <v>266</v>
      </c>
      <c r="F33" s="256">
        <v>262</v>
      </c>
      <c r="G33" s="256">
        <v>249</v>
      </c>
      <c r="H33" s="256">
        <v>195</v>
      </c>
      <c r="I33" s="256">
        <v>182</v>
      </c>
      <c r="J33" s="256">
        <v>157</v>
      </c>
      <c r="K33" s="256">
        <v>129</v>
      </c>
      <c r="L33" s="256">
        <v>109</v>
      </c>
      <c r="M33" s="257">
        <v>82</v>
      </c>
      <c r="O33" s="158">
        <f>B31*B33+C31*C33+D31*D33+E31*E33+F31*F33+G31*G33+H31*H33+I31*I33+J31*J33+K31*K33+L31*L33+M31*M33</f>
        <v>229757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624</v>
      </c>
      <c r="C34" s="211">
        <f t="shared" si="8"/>
        <v>541</v>
      </c>
      <c r="D34" s="211">
        <f t="shared" si="8"/>
        <v>500</v>
      </c>
      <c r="E34" s="211">
        <f t="shared" si="8"/>
        <v>431</v>
      </c>
      <c r="F34" s="211">
        <f t="shared" si="8"/>
        <v>412</v>
      </c>
      <c r="G34" s="211">
        <f t="shared" si="8"/>
        <v>376</v>
      </c>
      <c r="H34" s="211">
        <f t="shared" si="8"/>
        <v>292</v>
      </c>
      <c r="I34" s="211">
        <f t="shared" si="8"/>
        <v>270</v>
      </c>
      <c r="J34" s="211">
        <f t="shared" si="8"/>
        <v>216</v>
      </c>
      <c r="K34" s="211">
        <f t="shared" si="8"/>
        <v>175</v>
      </c>
      <c r="L34" s="211">
        <f t="shared" si="8"/>
        <v>139</v>
      </c>
      <c r="M34" s="212">
        <f t="shared" si="8"/>
        <v>112</v>
      </c>
      <c r="O34" s="164">
        <f>B31*B34+C31*C34+D31*D34+E31*E34+F31*F34+G31*G34+H31*H34+I31*I34+J31*J34+K31*K34+L31*L34+M31*M34</f>
        <v>359321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22</v>
      </c>
      <c r="C36" s="253">
        <v>11</v>
      </c>
      <c r="D36" s="253">
        <v>14</v>
      </c>
      <c r="E36" s="253">
        <v>13</v>
      </c>
      <c r="F36" s="253">
        <v>3</v>
      </c>
      <c r="G36" s="253">
        <v>1</v>
      </c>
      <c r="H36" s="253">
        <v>0</v>
      </c>
      <c r="I36" s="253">
        <v>0</v>
      </c>
      <c r="J36" s="253">
        <v>0</v>
      </c>
      <c r="K36" s="253">
        <v>1</v>
      </c>
      <c r="L36" s="253">
        <v>0</v>
      </c>
      <c r="M36" s="254">
        <v>0</v>
      </c>
      <c r="O36" s="152">
        <f>B35*B36+C35*C36+D35*D36+E35*E36+F35*F36+G35*G36+H35*H36+I35*I36+J35*J36+K35*K36+L35*L36+M35*M36</f>
        <v>6344</v>
      </c>
    </row>
    <row r="37" spans="1:15" ht="18" customHeight="1" thickBot="1" x14ac:dyDescent="0.2">
      <c r="A37" s="242" t="s">
        <v>2</v>
      </c>
      <c r="B37" s="255">
        <v>78</v>
      </c>
      <c r="C37" s="256">
        <v>52</v>
      </c>
      <c r="D37" s="256">
        <v>37</v>
      </c>
      <c r="E37" s="256">
        <v>35</v>
      </c>
      <c r="F37" s="256">
        <v>32</v>
      </c>
      <c r="G37" s="256">
        <v>12</v>
      </c>
      <c r="H37" s="256">
        <v>4</v>
      </c>
      <c r="I37" s="256">
        <v>9</v>
      </c>
      <c r="J37" s="256">
        <v>0</v>
      </c>
      <c r="K37" s="256">
        <v>1</v>
      </c>
      <c r="L37" s="256">
        <v>0</v>
      </c>
      <c r="M37" s="257">
        <v>0</v>
      </c>
      <c r="O37" s="158">
        <f>B35*B37+C35*C37+D35*D37+E35*E37+F35*F37+G35*G37+H35*H37+I35*I37+J35*J37+K35*K37+L35*L37+M35*M37</f>
        <v>25475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100</v>
      </c>
      <c r="C38" s="211">
        <f t="shared" si="9"/>
        <v>63</v>
      </c>
      <c r="D38" s="211">
        <f t="shared" si="9"/>
        <v>51</v>
      </c>
      <c r="E38" s="211">
        <f t="shared" si="9"/>
        <v>48</v>
      </c>
      <c r="F38" s="211">
        <f t="shared" si="9"/>
        <v>35</v>
      </c>
      <c r="G38" s="211">
        <f t="shared" si="9"/>
        <v>13</v>
      </c>
      <c r="H38" s="211">
        <f t="shared" si="9"/>
        <v>4</v>
      </c>
      <c r="I38" s="211">
        <f t="shared" si="9"/>
        <v>9</v>
      </c>
      <c r="J38" s="211">
        <f t="shared" si="9"/>
        <v>0</v>
      </c>
      <c r="K38" s="211">
        <f t="shared" si="9"/>
        <v>2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31819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96" t="s">
        <v>3</v>
      </c>
      <c r="F39" s="297"/>
      <c r="G39" s="298" t="s">
        <v>6</v>
      </c>
      <c r="H39" s="299"/>
      <c r="I39" s="186"/>
      <c r="J39" s="300" t="s">
        <v>19</v>
      </c>
      <c r="K39" s="301"/>
      <c r="L39" s="302" t="s">
        <v>20</v>
      </c>
      <c r="M39" s="303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77">
        <f>SUM(B4:M4,B8:M8,B12:M12,B16:M16,B20:M20,B24:M24,B28:M28,B32:M32,B36:M36,B40:D40)</f>
        <v>34246</v>
      </c>
      <c r="F40" s="278"/>
      <c r="G40" s="246" t="s">
        <v>1</v>
      </c>
      <c r="H40" s="187">
        <f>J40/E40</f>
        <v>45.478537639432339</v>
      </c>
      <c r="I40" s="188"/>
      <c r="J40" s="279">
        <f>SUM(O4,O8,O12,O16,O20,O24,O28,O32,O36,O40,L40)</f>
        <v>1557458</v>
      </c>
      <c r="K40" s="280"/>
      <c r="L40" s="281"/>
      <c r="M40" s="282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0</v>
      </c>
      <c r="C41" s="262">
        <v>0</v>
      </c>
      <c r="D41" s="263">
        <v>1</v>
      </c>
      <c r="E41" s="304">
        <f>SUM(B5:M5,B9:M9,B13:M13,B17:M17,B21:M21,B25:M25,B29:M29,B33:M33,B37:M37,B41:D41)</f>
        <v>37211</v>
      </c>
      <c r="F41" s="305"/>
      <c r="G41" s="247" t="s">
        <v>2</v>
      </c>
      <c r="H41" s="189">
        <f>J41/E41</f>
        <v>48.599070167423612</v>
      </c>
      <c r="I41" s="190"/>
      <c r="J41" s="306">
        <f>SUM(O5,O9,O13,O17,O21,O25,O29,O33,O37,O41,L41)</f>
        <v>1808420</v>
      </c>
      <c r="K41" s="307"/>
      <c r="L41" s="308">
        <v>110</v>
      </c>
      <c r="M41" s="309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67">
        <f>SUM(B40:B41)</f>
        <v>0</v>
      </c>
      <c r="C42" s="232">
        <f>SUM(C40:C41)</f>
        <v>0</v>
      </c>
      <c r="D42" s="266">
        <f>SUM(D40:D41)</f>
        <v>1</v>
      </c>
      <c r="E42" s="310">
        <f>SUM(E40:E41)</f>
        <v>71457</v>
      </c>
      <c r="F42" s="311"/>
      <c r="G42" s="248" t="s">
        <v>5</v>
      </c>
      <c r="H42" s="236">
        <f>J42/E42</f>
        <v>47.10354478917391</v>
      </c>
      <c r="I42" s="191"/>
      <c r="J42" s="312">
        <f>SUM(O6,O10,O14,O18,O22,O26,O30,O34,O38,O42,L42)</f>
        <v>3365878</v>
      </c>
      <c r="K42" s="313"/>
      <c r="L42" s="314">
        <f>L40+L41</f>
        <v>110</v>
      </c>
      <c r="M42" s="315"/>
      <c r="O42" s="164">
        <f>B39*B42+C39*C42</f>
        <v>0</v>
      </c>
    </row>
    <row r="43" spans="1:15" ht="15" customHeight="1" thickTop="1" x14ac:dyDescent="0.15"/>
    <row r="44" spans="1:15" ht="15" customHeight="1" x14ac:dyDescent="0.15">
      <c r="O44" s="268"/>
    </row>
  </sheetData>
  <sheetProtection sheet="1" objects="1" scenarios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20" t="s">
        <v>76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142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285</v>
      </c>
      <c r="C4" s="95">
        <v>366</v>
      </c>
      <c r="D4" s="95">
        <v>333</v>
      </c>
      <c r="E4" s="95">
        <v>378</v>
      </c>
      <c r="F4" s="95">
        <v>357</v>
      </c>
      <c r="G4" s="95">
        <v>338</v>
      </c>
      <c r="H4" s="95">
        <v>387</v>
      </c>
      <c r="I4" s="95">
        <v>395</v>
      </c>
      <c r="J4" s="95">
        <v>350</v>
      </c>
      <c r="K4" s="95">
        <v>386</v>
      </c>
      <c r="L4" s="95">
        <v>384</v>
      </c>
      <c r="M4" s="96">
        <v>382</v>
      </c>
      <c r="O4" s="31">
        <f>B3*B4+C3*C4+D3*D4+E3*E4+F3*F4+G3*G4+H3*H4+I3*I4+J3*J4+K3*K4+L3*L4+M3*M4</f>
        <v>24687</v>
      </c>
      <c r="Q4" s="3">
        <v>0</v>
      </c>
      <c r="R4" s="4" t="s">
        <v>4</v>
      </c>
      <c r="S4" s="5">
        <v>4</v>
      </c>
      <c r="T4" s="14">
        <f>SUM(B4:F4)</f>
        <v>1719</v>
      </c>
      <c r="U4" s="15">
        <f>SUM(B5:F5)</f>
        <v>1656</v>
      </c>
      <c r="V4" s="25">
        <f>SUM(T4:U4)</f>
        <v>3375</v>
      </c>
    </row>
    <row r="5" spans="1:22" ht="18" customHeight="1" thickBot="1" x14ac:dyDescent="0.2">
      <c r="A5" s="62" t="s">
        <v>2</v>
      </c>
      <c r="B5" s="97">
        <v>314</v>
      </c>
      <c r="C5" s="98">
        <v>331</v>
      </c>
      <c r="D5" s="98">
        <v>338</v>
      </c>
      <c r="E5" s="98">
        <v>339</v>
      </c>
      <c r="F5" s="98">
        <v>334</v>
      </c>
      <c r="G5" s="98">
        <v>348</v>
      </c>
      <c r="H5" s="98">
        <v>371</v>
      </c>
      <c r="I5" s="98">
        <v>352</v>
      </c>
      <c r="J5" s="98">
        <v>366</v>
      </c>
      <c r="K5" s="98">
        <v>325</v>
      </c>
      <c r="L5" s="98">
        <v>391</v>
      </c>
      <c r="M5" s="99">
        <v>337</v>
      </c>
      <c r="O5" s="32">
        <f>B3*B5+C3*C5+D3*D5+E3*E5+F3*F5+G3*G5+H3*H5+I3*I5+J3*J5+K3*K5+L3*L5+M3*M5</f>
        <v>23260</v>
      </c>
      <c r="Q5" s="6">
        <v>5</v>
      </c>
      <c r="R5" s="7" t="s">
        <v>4</v>
      </c>
      <c r="S5" s="8">
        <v>9</v>
      </c>
      <c r="T5" s="16">
        <f>SUM(G4:K4)</f>
        <v>1856</v>
      </c>
      <c r="U5" s="17">
        <f>SUM(G5:K5)</f>
        <v>1762</v>
      </c>
      <c r="V5" s="26">
        <f t="shared" ref="V5:V20" si="0">SUM(T5:U5)</f>
        <v>3618</v>
      </c>
    </row>
    <row r="6" spans="1:22" ht="18" customHeight="1" thickTop="1" thickBot="1" x14ac:dyDescent="0.2">
      <c r="A6" s="66" t="s">
        <v>5</v>
      </c>
      <c r="B6" s="100">
        <f t="shared" ref="B6:M6" si="1">SUM(B4:B5)</f>
        <v>599</v>
      </c>
      <c r="C6" s="101">
        <f t="shared" si="1"/>
        <v>697</v>
      </c>
      <c r="D6" s="101">
        <f t="shared" si="1"/>
        <v>671</v>
      </c>
      <c r="E6" s="101">
        <f t="shared" si="1"/>
        <v>717</v>
      </c>
      <c r="F6" s="101">
        <f t="shared" si="1"/>
        <v>691</v>
      </c>
      <c r="G6" s="101">
        <f t="shared" si="1"/>
        <v>686</v>
      </c>
      <c r="H6" s="101">
        <f t="shared" si="1"/>
        <v>758</v>
      </c>
      <c r="I6" s="101">
        <f t="shared" si="1"/>
        <v>747</v>
      </c>
      <c r="J6" s="101">
        <f t="shared" si="1"/>
        <v>716</v>
      </c>
      <c r="K6" s="101">
        <f t="shared" si="1"/>
        <v>711</v>
      </c>
      <c r="L6" s="101">
        <f t="shared" si="1"/>
        <v>775</v>
      </c>
      <c r="M6" s="102">
        <f t="shared" si="1"/>
        <v>719</v>
      </c>
      <c r="O6" s="33">
        <f>B3*B6+C3*C6+D3*D6+E3*E6+F3*F6+G3*G6+H3*H6+I3*I6+J3*J6+K3*K6+L3*L6+M3*M6</f>
        <v>47947</v>
      </c>
      <c r="Q6" s="6">
        <v>10</v>
      </c>
      <c r="R6" s="7" t="s">
        <v>4</v>
      </c>
      <c r="S6" s="8">
        <v>14</v>
      </c>
      <c r="T6" s="16">
        <f>SUM(L4:M4,B8:D8)</f>
        <v>1855</v>
      </c>
      <c r="U6" s="17">
        <f>SUM(L5:M5,B9:D9)</f>
        <v>1717</v>
      </c>
      <c r="V6" s="26">
        <f t="shared" si="0"/>
        <v>3572</v>
      </c>
    </row>
    <row r="7" spans="1:22" ht="18" customHeight="1" thickTop="1" thickBot="1" x14ac:dyDescent="0.2">
      <c r="A7" s="54" t="s">
        <v>0</v>
      </c>
      <c r="B7" s="146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1789</v>
      </c>
      <c r="U7" s="17">
        <f>SUM(E9:I9)</f>
        <v>1708</v>
      </c>
      <c r="V7" s="26">
        <f t="shared" si="0"/>
        <v>3497</v>
      </c>
    </row>
    <row r="8" spans="1:22" ht="18" customHeight="1" thickTop="1" x14ac:dyDescent="0.15">
      <c r="A8" s="58" t="s">
        <v>1</v>
      </c>
      <c r="B8" s="94">
        <v>364</v>
      </c>
      <c r="C8" s="95">
        <v>361</v>
      </c>
      <c r="D8" s="95">
        <v>364</v>
      </c>
      <c r="E8" s="95">
        <v>342</v>
      </c>
      <c r="F8" s="95">
        <v>361</v>
      </c>
      <c r="G8" s="95">
        <v>384</v>
      </c>
      <c r="H8" s="95">
        <v>359</v>
      </c>
      <c r="I8" s="95">
        <v>343</v>
      </c>
      <c r="J8" s="95">
        <v>355</v>
      </c>
      <c r="K8" s="95">
        <v>321</v>
      </c>
      <c r="L8" s="95">
        <v>321</v>
      </c>
      <c r="M8" s="96">
        <v>293</v>
      </c>
      <c r="O8" s="31">
        <f>B7*B8+C7*C8+D7*D8+E7*E8+F7*F8+G7*G8+H7*H8+I7*I8+J7*J8+K7*K8+L7*L8+M7*M8</f>
        <v>72212</v>
      </c>
      <c r="Q8" s="6">
        <v>20</v>
      </c>
      <c r="R8" s="7" t="s">
        <v>4</v>
      </c>
      <c r="S8" s="8">
        <v>24</v>
      </c>
      <c r="T8" s="16">
        <f>SUM(J8:M8,B12)</f>
        <v>1593</v>
      </c>
      <c r="U8" s="17">
        <f>SUM(J9:M9,B13)</f>
        <v>1695</v>
      </c>
      <c r="V8" s="26">
        <f t="shared" si="0"/>
        <v>3288</v>
      </c>
    </row>
    <row r="9" spans="1:22" ht="18" customHeight="1" thickBot="1" x14ac:dyDescent="0.2">
      <c r="A9" s="62" t="s">
        <v>2</v>
      </c>
      <c r="B9" s="97">
        <v>324</v>
      </c>
      <c r="C9" s="98">
        <v>325</v>
      </c>
      <c r="D9" s="98">
        <v>340</v>
      </c>
      <c r="E9" s="98">
        <v>347</v>
      </c>
      <c r="F9" s="98">
        <v>364</v>
      </c>
      <c r="G9" s="98">
        <v>320</v>
      </c>
      <c r="H9" s="98">
        <v>315</v>
      </c>
      <c r="I9" s="98">
        <v>362</v>
      </c>
      <c r="J9" s="98">
        <v>376</v>
      </c>
      <c r="K9" s="98">
        <v>334</v>
      </c>
      <c r="L9" s="98">
        <v>350</v>
      </c>
      <c r="M9" s="99">
        <v>311</v>
      </c>
      <c r="O9" s="32">
        <f>B7*B9+C7*C9+D7*D9+E7*E9+F7*F9+G7*G9+H7*H9+I7*I9+J7*J9+K7*K9+L7*L9+M7*M9</f>
        <v>71277</v>
      </c>
      <c r="Q9" s="6">
        <v>25</v>
      </c>
      <c r="R9" s="7" t="s">
        <v>4</v>
      </c>
      <c r="S9" s="8">
        <v>29</v>
      </c>
      <c r="T9" s="16">
        <f>SUM(C12:G12)</f>
        <v>1518</v>
      </c>
      <c r="U9" s="17">
        <f>SUM(C13:G13)</f>
        <v>1598</v>
      </c>
      <c r="V9" s="26">
        <f t="shared" si="0"/>
        <v>3116</v>
      </c>
    </row>
    <row r="10" spans="1:22" ht="18" customHeight="1" thickTop="1" thickBot="1" x14ac:dyDescent="0.2">
      <c r="A10" s="70" t="s">
        <v>5</v>
      </c>
      <c r="B10" s="144">
        <f t="shared" ref="B10:M10" si="2">SUM(B8:B9)</f>
        <v>688</v>
      </c>
      <c r="C10" s="107">
        <f t="shared" si="2"/>
        <v>686</v>
      </c>
      <c r="D10" s="107">
        <f t="shared" si="2"/>
        <v>704</v>
      </c>
      <c r="E10" s="107">
        <f t="shared" si="2"/>
        <v>689</v>
      </c>
      <c r="F10" s="107">
        <f t="shared" si="2"/>
        <v>725</v>
      </c>
      <c r="G10" s="107">
        <f t="shared" si="2"/>
        <v>704</v>
      </c>
      <c r="H10" s="107">
        <f t="shared" si="2"/>
        <v>674</v>
      </c>
      <c r="I10" s="107">
        <f t="shared" si="2"/>
        <v>705</v>
      </c>
      <c r="J10" s="107">
        <f t="shared" si="2"/>
        <v>731</v>
      </c>
      <c r="K10" s="107">
        <f t="shared" si="2"/>
        <v>655</v>
      </c>
      <c r="L10" s="107">
        <f t="shared" si="2"/>
        <v>671</v>
      </c>
      <c r="M10" s="108">
        <f t="shared" si="2"/>
        <v>604</v>
      </c>
      <c r="O10" s="33">
        <f>B7*B10+C7*C10+D7*D10+E7*E10+F7*F10+G7*G10+H7*H10+I7*I10+J7*J10+K7*K10+L7*L10+M7*M10</f>
        <v>143489</v>
      </c>
      <c r="Q10" s="6">
        <v>30</v>
      </c>
      <c r="R10" s="7" t="s">
        <v>4</v>
      </c>
      <c r="S10" s="8">
        <v>34</v>
      </c>
      <c r="T10" s="16">
        <f>SUM(H12:L12)</f>
        <v>1943</v>
      </c>
      <c r="U10" s="17">
        <f>SUM(H13:L13)</f>
        <v>1943</v>
      </c>
      <c r="V10" s="26">
        <f t="shared" si="0"/>
        <v>3886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2362</v>
      </c>
      <c r="U11" s="17">
        <f>SUM(M13,B17:E17)</f>
        <v>2405</v>
      </c>
      <c r="V11" s="26">
        <f t="shared" si="0"/>
        <v>4767</v>
      </c>
    </row>
    <row r="12" spans="1:22" ht="18" customHeight="1" thickTop="1" x14ac:dyDescent="0.15">
      <c r="A12" s="58" t="s">
        <v>1</v>
      </c>
      <c r="B12" s="94">
        <v>303</v>
      </c>
      <c r="C12" s="95">
        <v>282</v>
      </c>
      <c r="D12" s="95">
        <v>264</v>
      </c>
      <c r="E12" s="95">
        <v>324</v>
      </c>
      <c r="F12" s="95">
        <v>308</v>
      </c>
      <c r="G12" s="95">
        <v>340</v>
      </c>
      <c r="H12" s="95">
        <v>357</v>
      </c>
      <c r="I12" s="95">
        <v>336</v>
      </c>
      <c r="J12" s="95">
        <v>398</v>
      </c>
      <c r="K12" s="95">
        <v>395</v>
      </c>
      <c r="L12" s="95">
        <v>457</v>
      </c>
      <c r="M12" s="96">
        <v>433</v>
      </c>
      <c r="O12" s="31">
        <f>B11*B12+C11*C12+D11*D12+E11*E12+F11*F12+G11*G12+H11*H12+I11*I12+J11*J12+K11*K12+L11*L12+M11*M12</f>
        <v>126008</v>
      </c>
      <c r="Q12" s="6">
        <v>40</v>
      </c>
      <c r="R12" s="7" t="s">
        <v>4</v>
      </c>
      <c r="S12" s="8">
        <v>44</v>
      </c>
      <c r="T12" s="16">
        <f>SUM(F16:J16)</f>
        <v>2839</v>
      </c>
      <c r="U12" s="17">
        <f>SUM(F17:J17)</f>
        <v>2936</v>
      </c>
      <c r="V12" s="26">
        <f t="shared" si="0"/>
        <v>5775</v>
      </c>
    </row>
    <row r="13" spans="1:22" ht="18" customHeight="1" thickBot="1" x14ac:dyDescent="0.2">
      <c r="A13" s="62" t="s">
        <v>2</v>
      </c>
      <c r="B13" s="97">
        <v>324</v>
      </c>
      <c r="C13" s="98">
        <v>302</v>
      </c>
      <c r="D13" s="98">
        <v>315</v>
      </c>
      <c r="E13" s="98">
        <v>309</v>
      </c>
      <c r="F13" s="98">
        <v>318</v>
      </c>
      <c r="G13" s="98">
        <v>354</v>
      </c>
      <c r="H13" s="98">
        <v>309</v>
      </c>
      <c r="I13" s="98">
        <v>380</v>
      </c>
      <c r="J13" s="98">
        <v>402</v>
      </c>
      <c r="K13" s="98">
        <v>391</v>
      </c>
      <c r="L13" s="98">
        <v>461</v>
      </c>
      <c r="M13" s="99">
        <v>444</v>
      </c>
      <c r="O13" s="32">
        <f>B11*B13+C11*C13+D11*D13+E11*E13+F11*F13+G11*G13+H11*H13+I11*I13+J11*J13+K11*K13+L11*L13+M11*M13</f>
        <v>129060</v>
      </c>
      <c r="Q13" s="6">
        <v>45</v>
      </c>
      <c r="R13" s="7" t="s">
        <v>4</v>
      </c>
      <c r="S13" s="8">
        <v>49</v>
      </c>
      <c r="T13" s="16">
        <f>SUM(K16:M16,B20:C20)</f>
        <v>2672</v>
      </c>
      <c r="U13" s="17">
        <f>SUM(K17:M17,B21:C21)</f>
        <v>2707</v>
      </c>
      <c r="V13" s="26">
        <f t="shared" si="0"/>
        <v>5379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627</v>
      </c>
      <c r="C14" s="101">
        <f t="shared" si="3"/>
        <v>584</v>
      </c>
      <c r="D14" s="101">
        <f t="shared" si="3"/>
        <v>579</v>
      </c>
      <c r="E14" s="101">
        <f t="shared" si="3"/>
        <v>633</v>
      </c>
      <c r="F14" s="101">
        <f t="shared" si="3"/>
        <v>626</v>
      </c>
      <c r="G14" s="101">
        <f t="shared" si="3"/>
        <v>694</v>
      </c>
      <c r="H14" s="101">
        <f t="shared" si="3"/>
        <v>666</v>
      </c>
      <c r="I14" s="101">
        <f t="shared" si="3"/>
        <v>716</v>
      </c>
      <c r="J14" s="101">
        <f t="shared" si="3"/>
        <v>800</v>
      </c>
      <c r="K14" s="101">
        <f t="shared" si="3"/>
        <v>786</v>
      </c>
      <c r="L14" s="101">
        <f t="shared" si="3"/>
        <v>918</v>
      </c>
      <c r="M14" s="102">
        <f t="shared" si="3"/>
        <v>877</v>
      </c>
      <c r="O14" s="33">
        <f>B11*B14+C11*C14+D11*D14+E11*E14+F11*F14+G11*G14+H11*H14+I11*I14+J11*J14+K11*K14+L11*L14+M11*M14</f>
        <v>255068</v>
      </c>
      <c r="Q14" s="6">
        <v>50</v>
      </c>
      <c r="R14" s="7" t="s">
        <v>4</v>
      </c>
      <c r="S14" s="8">
        <v>54</v>
      </c>
      <c r="T14" s="16">
        <f>SUM(D20:H20)</f>
        <v>2021</v>
      </c>
      <c r="U14" s="17">
        <f>SUM(D21:H21)</f>
        <v>2159</v>
      </c>
      <c r="V14" s="26">
        <f t="shared" si="0"/>
        <v>4180</v>
      </c>
    </row>
    <row r="15" spans="1:22" ht="18" customHeight="1" thickTop="1" thickBot="1" x14ac:dyDescent="0.2">
      <c r="A15" s="54" t="s">
        <v>0</v>
      </c>
      <c r="B15" s="146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1796</v>
      </c>
      <c r="U15" s="17">
        <f>SUM(I21:M21)</f>
        <v>1907</v>
      </c>
      <c r="V15" s="26">
        <f t="shared" si="0"/>
        <v>3703</v>
      </c>
    </row>
    <row r="16" spans="1:22" ht="18" customHeight="1" thickTop="1" x14ac:dyDescent="0.15">
      <c r="A16" s="58" t="s">
        <v>1</v>
      </c>
      <c r="B16" s="94">
        <v>476</v>
      </c>
      <c r="C16" s="95">
        <v>475</v>
      </c>
      <c r="D16" s="95">
        <v>456</v>
      </c>
      <c r="E16" s="95">
        <v>522</v>
      </c>
      <c r="F16" s="95">
        <v>538</v>
      </c>
      <c r="G16" s="95">
        <v>579</v>
      </c>
      <c r="H16" s="95">
        <v>572</v>
      </c>
      <c r="I16" s="95">
        <v>580</v>
      </c>
      <c r="J16" s="95">
        <v>570</v>
      </c>
      <c r="K16" s="95">
        <v>572</v>
      </c>
      <c r="L16" s="95">
        <v>571</v>
      </c>
      <c r="M16" s="96">
        <v>537</v>
      </c>
      <c r="O16" s="31">
        <f>B15*B16+C15*C16+D15*D16+E15*E16+F15*F16+G15*G16+H15*H16+I15*I16+J15*J16+K15*K16+L15*L16+M15*M16</f>
        <v>268945</v>
      </c>
      <c r="Q16" s="6">
        <v>60</v>
      </c>
      <c r="R16" s="7" t="s">
        <v>4</v>
      </c>
      <c r="S16" s="8">
        <v>64</v>
      </c>
      <c r="T16" s="16">
        <f>SUM(B24:F24)</f>
        <v>1872</v>
      </c>
      <c r="U16" s="17">
        <f>SUM(B25:F25)</f>
        <v>2178</v>
      </c>
      <c r="V16" s="26">
        <f t="shared" si="0"/>
        <v>4050</v>
      </c>
    </row>
    <row r="17" spans="1:22" ht="18" customHeight="1" thickBot="1" x14ac:dyDescent="0.2">
      <c r="A17" s="62" t="s">
        <v>2</v>
      </c>
      <c r="B17" s="97">
        <v>466</v>
      </c>
      <c r="C17" s="98">
        <v>493</v>
      </c>
      <c r="D17" s="98">
        <v>501</v>
      </c>
      <c r="E17" s="98">
        <v>501</v>
      </c>
      <c r="F17" s="98">
        <v>544</v>
      </c>
      <c r="G17" s="98">
        <v>579</v>
      </c>
      <c r="H17" s="98">
        <v>577</v>
      </c>
      <c r="I17" s="98">
        <v>580</v>
      </c>
      <c r="J17" s="98">
        <v>656</v>
      </c>
      <c r="K17" s="98">
        <v>631</v>
      </c>
      <c r="L17" s="98">
        <v>569</v>
      </c>
      <c r="M17" s="99">
        <v>515</v>
      </c>
      <c r="O17" s="32">
        <f>B15*B17+C15*C17+D15*D17+E15*E17+F15*F17+G15*G17+H15*H17+I15*I17+J15*J17+K15*K17+L15*L17+M15*M17</f>
        <v>275905</v>
      </c>
      <c r="Q17" s="6">
        <v>65</v>
      </c>
      <c r="R17" s="7" t="s">
        <v>4</v>
      </c>
      <c r="S17" s="8">
        <v>69</v>
      </c>
      <c r="T17" s="16">
        <f>SUM(G24:K24)</f>
        <v>2589</v>
      </c>
      <c r="U17" s="17">
        <f>SUM(G25:K25)</f>
        <v>3015</v>
      </c>
      <c r="V17" s="26">
        <f t="shared" si="0"/>
        <v>5604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942</v>
      </c>
      <c r="C18" s="101">
        <f t="shared" si="4"/>
        <v>968</v>
      </c>
      <c r="D18" s="101">
        <f t="shared" si="4"/>
        <v>957</v>
      </c>
      <c r="E18" s="101">
        <f t="shared" si="4"/>
        <v>1023</v>
      </c>
      <c r="F18" s="101">
        <f t="shared" si="4"/>
        <v>1082</v>
      </c>
      <c r="G18" s="101">
        <f t="shared" si="4"/>
        <v>1158</v>
      </c>
      <c r="H18" s="101">
        <f t="shared" si="4"/>
        <v>1149</v>
      </c>
      <c r="I18" s="101">
        <f t="shared" si="4"/>
        <v>1160</v>
      </c>
      <c r="J18" s="101">
        <f t="shared" si="4"/>
        <v>1226</v>
      </c>
      <c r="K18" s="101">
        <f t="shared" si="4"/>
        <v>1203</v>
      </c>
      <c r="L18" s="101">
        <f t="shared" si="4"/>
        <v>1140</v>
      </c>
      <c r="M18" s="102">
        <f t="shared" si="4"/>
        <v>1052</v>
      </c>
      <c r="O18" s="33">
        <f>B15*B18+C15*C18+D15*D18+E15*E18+F15*F18+G15*G18+H15*H18+I15*I18+J15*J18+K15*K18+L15*L18+M15*M18</f>
        <v>544850</v>
      </c>
      <c r="Q18" s="6">
        <v>70</v>
      </c>
      <c r="R18" s="7" t="s">
        <v>4</v>
      </c>
      <c r="S18" s="8">
        <v>74</v>
      </c>
      <c r="T18" s="16">
        <f>SUM(L24:M24,B28:D28)</f>
        <v>2257</v>
      </c>
      <c r="U18" s="17">
        <f>SUM(L25:M25,B29:D29)</f>
        <v>2448</v>
      </c>
      <c r="V18" s="26">
        <f t="shared" si="0"/>
        <v>4705</v>
      </c>
    </row>
    <row r="19" spans="1:22" ht="18" customHeight="1" thickTop="1" thickBot="1" x14ac:dyDescent="0.2">
      <c r="A19" s="54" t="s">
        <v>0</v>
      </c>
      <c r="B19" s="146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1689</v>
      </c>
      <c r="U19" s="17">
        <f>SUM(E29:I29)</f>
        <v>2004</v>
      </c>
      <c r="V19" s="26">
        <f t="shared" si="0"/>
        <v>3693</v>
      </c>
    </row>
    <row r="20" spans="1:22" ht="18" customHeight="1" thickTop="1" thickBot="1" x14ac:dyDescent="0.2">
      <c r="A20" s="58" t="s">
        <v>1</v>
      </c>
      <c r="B20" s="94">
        <v>539</v>
      </c>
      <c r="C20" s="95">
        <v>453</v>
      </c>
      <c r="D20" s="95">
        <v>474</v>
      </c>
      <c r="E20" s="95">
        <v>384</v>
      </c>
      <c r="F20" s="95">
        <v>391</v>
      </c>
      <c r="G20" s="95">
        <v>404</v>
      </c>
      <c r="H20" s="95">
        <v>368</v>
      </c>
      <c r="I20" s="95">
        <v>371</v>
      </c>
      <c r="J20" s="95">
        <v>355</v>
      </c>
      <c r="K20" s="95">
        <v>348</v>
      </c>
      <c r="L20" s="95">
        <v>370</v>
      </c>
      <c r="M20" s="96">
        <v>352</v>
      </c>
      <c r="O20" s="31">
        <f>B19*B20+C19*C20+D19*D20+E19*E20+F19*F20+G19*G20+H19*H20+I19*I20+J19*J20+K19*K20+L19*L20+M19*M20</f>
        <v>255318</v>
      </c>
      <c r="Q20" s="9">
        <v>80</v>
      </c>
      <c r="R20" s="10" t="s">
        <v>4</v>
      </c>
      <c r="S20" s="11"/>
      <c r="T20" s="18">
        <f>SUM(J28:M28,B32:M32,B36:M36,B40:D40)</f>
        <v>1970</v>
      </c>
      <c r="U20" s="19">
        <f>SUM(J29:M29,B33:M33,B37:M37,B41:D41)</f>
        <v>3507</v>
      </c>
      <c r="V20" s="27">
        <f t="shared" si="0"/>
        <v>5477</v>
      </c>
    </row>
    <row r="21" spans="1:22" ht="18" customHeight="1" thickTop="1" thickBot="1" x14ac:dyDescent="0.2">
      <c r="A21" s="62" t="s">
        <v>2</v>
      </c>
      <c r="B21" s="97">
        <v>505</v>
      </c>
      <c r="C21" s="98">
        <v>487</v>
      </c>
      <c r="D21" s="98">
        <v>494</v>
      </c>
      <c r="E21" s="98">
        <v>395</v>
      </c>
      <c r="F21" s="98">
        <v>440</v>
      </c>
      <c r="G21" s="98">
        <v>399</v>
      </c>
      <c r="H21" s="98">
        <v>431</v>
      </c>
      <c r="I21" s="98">
        <v>396</v>
      </c>
      <c r="J21" s="98">
        <v>375</v>
      </c>
      <c r="K21" s="98">
        <v>367</v>
      </c>
      <c r="L21" s="98">
        <v>392</v>
      </c>
      <c r="M21" s="99">
        <v>377</v>
      </c>
      <c r="O21" s="32">
        <f>B19*B21+C19*C21+D19*D21+E19*E21+F19*F21+G19*G21+H19*H21+I19*I21+J19*J21+K19*K21+L19*L21+M19*M21</f>
        <v>268927</v>
      </c>
      <c r="Q21" s="323" t="s">
        <v>8</v>
      </c>
      <c r="R21" s="324"/>
      <c r="S21" s="324"/>
      <c r="T21" s="20">
        <f>SUM(T4:T20)</f>
        <v>34340</v>
      </c>
      <c r="U21" s="21">
        <f>SUM(U4:U20)</f>
        <v>37345</v>
      </c>
      <c r="V21" s="23">
        <f>SUM(V4:V20)</f>
        <v>71685</v>
      </c>
    </row>
    <row r="22" spans="1:22" ht="18" customHeight="1" thickTop="1" thickBot="1" x14ac:dyDescent="0.2">
      <c r="A22" s="70" t="s">
        <v>5</v>
      </c>
      <c r="B22" s="144">
        <f t="shared" ref="B22:M22" si="5">SUM(B20:B21)</f>
        <v>1044</v>
      </c>
      <c r="C22" s="107">
        <f t="shared" si="5"/>
        <v>940</v>
      </c>
      <c r="D22" s="107">
        <f t="shared" si="5"/>
        <v>968</v>
      </c>
      <c r="E22" s="107">
        <f t="shared" si="5"/>
        <v>779</v>
      </c>
      <c r="F22" s="107">
        <f t="shared" si="5"/>
        <v>831</v>
      </c>
      <c r="G22" s="107">
        <f t="shared" si="5"/>
        <v>803</v>
      </c>
      <c r="H22" s="107">
        <f t="shared" si="5"/>
        <v>799</v>
      </c>
      <c r="I22" s="107">
        <f t="shared" si="5"/>
        <v>767</v>
      </c>
      <c r="J22" s="107">
        <f t="shared" si="5"/>
        <v>730</v>
      </c>
      <c r="K22" s="107">
        <f t="shared" si="5"/>
        <v>715</v>
      </c>
      <c r="L22" s="107">
        <f t="shared" si="5"/>
        <v>762</v>
      </c>
      <c r="M22" s="108">
        <f t="shared" si="5"/>
        <v>729</v>
      </c>
      <c r="O22" s="33">
        <f>B19*B22+C19*C22+D19*D22+E19*E22+F19*F22+G19*G22+H19*H22+I19*I22+J19*J22+K19*K22+L19*L22+M19*M22</f>
        <v>524245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330</v>
      </c>
      <c r="C24" s="95">
        <v>346</v>
      </c>
      <c r="D24" s="95">
        <v>414</v>
      </c>
      <c r="E24" s="95">
        <v>381</v>
      </c>
      <c r="F24" s="95">
        <v>401</v>
      </c>
      <c r="G24" s="95">
        <v>440</v>
      </c>
      <c r="H24" s="95">
        <v>480</v>
      </c>
      <c r="I24" s="95">
        <v>499</v>
      </c>
      <c r="J24" s="95">
        <v>589</v>
      </c>
      <c r="K24" s="95">
        <v>581</v>
      </c>
      <c r="L24" s="95">
        <v>584</v>
      </c>
      <c r="M24" s="96">
        <v>488</v>
      </c>
      <c r="O24" s="31">
        <f>B23*B24+C23*C24+D23*D24+E23*E24+F23*F24+G23*G24+H23*H24+I23*I24+J23*J24+K23*K24+L23*L24+M23*M24</f>
        <v>365623</v>
      </c>
      <c r="Q24" s="331" t="s">
        <v>21</v>
      </c>
      <c r="R24" s="332"/>
      <c r="S24" s="332"/>
      <c r="T24" s="41">
        <f>SUM(T4:T6)</f>
        <v>5430</v>
      </c>
      <c r="U24" s="43">
        <f>SUM(U4:U6)</f>
        <v>5135</v>
      </c>
      <c r="V24" s="36">
        <f>SUM(T24:U24)</f>
        <v>10565</v>
      </c>
    </row>
    <row r="25" spans="1:22" ht="18" customHeight="1" thickBot="1" x14ac:dyDescent="0.2">
      <c r="A25" s="62" t="s">
        <v>2</v>
      </c>
      <c r="B25" s="97">
        <v>400</v>
      </c>
      <c r="C25" s="98">
        <v>442</v>
      </c>
      <c r="D25" s="98">
        <v>422</v>
      </c>
      <c r="E25" s="98">
        <v>434</v>
      </c>
      <c r="F25" s="98">
        <v>480</v>
      </c>
      <c r="G25" s="98">
        <v>487</v>
      </c>
      <c r="H25" s="98">
        <v>534</v>
      </c>
      <c r="I25" s="98">
        <v>635</v>
      </c>
      <c r="J25" s="98">
        <v>677</v>
      </c>
      <c r="K25" s="98">
        <v>682</v>
      </c>
      <c r="L25" s="98">
        <v>704</v>
      </c>
      <c r="M25" s="99">
        <v>521</v>
      </c>
      <c r="O25" s="32">
        <f>B23*B25+C23*C25+D23*D25+E23*E25+F23*F25+G23*G25+H23*H25+I23*I25+J23*J25+K23*K25+L23*L25+M23*M25</f>
        <v>423997</v>
      </c>
      <c r="Q25" s="333" t="s">
        <v>24</v>
      </c>
      <c r="R25" s="334"/>
      <c r="S25" s="334"/>
      <c r="T25" s="45">
        <f>T24/T$30</f>
        <v>0.15812463599301108</v>
      </c>
      <c r="U25" s="48">
        <f>U24/U$30</f>
        <v>0.1375016735841478</v>
      </c>
      <c r="V25" s="51">
        <f>V24/V$30</f>
        <v>0.14738090255981029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730</v>
      </c>
      <c r="C26" s="101">
        <f t="shared" si="6"/>
        <v>788</v>
      </c>
      <c r="D26" s="101">
        <f t="shared" si="6"/>
        <v>836</v>
      </c>
      <c r="E26" s="101">
        <f t="shared" si="6"/>
        <v>815</v>
      </c>
      <c r="F26" s="101">
        <f t="shared" si="6"/>
        <v>881</v>
      </c>
      <c r="G26" s="101">
        <f t="shared" si="6"/>
        <v>927</v>
      </c>
      <c r="H26" s="101">
        <f t="shared" si="6"/>
        <v>1014</v>
      </c>
      <c r="I26" s="101">
        <f t="shared" si="6"/>
        <v>1134</v>
      </c>
      <c r="J26" s="101">
        <f t="shared" si="6"/>
        <v>1266</v>
      </c>
      <c r="K26" s="101">
        <f t="shared" si="6"/>
        <v>1263</v>
      </c>
      <c r="L26" s="101">
        <f t="shared" si="6"/>
        <v>1288</v>
      </c>
      <c r="M26" s="102">
        <f t="shared" si="6"/>
        <v>1009</v>
      </c>
      <c r="O26" s="33">
        <f>B23*B26+C23*C26+D23*D26+E23*E26+F23*F26+G23*G26+H23*H26+I23*I26+J23*J26+K23*K26+L23*L26+M23*M26</f>
        <v>789620</v>
      </c>
      <c r="Q26" s="335" t="s">
        <v>22</v>
      </c>
      <c r="R26" s="336"/>
      <c r="S26" s="336"/>
      <c r="T26" s="42">
        <f>SUM(T7:T16)</f>
        <v>20405</v>
      </c>
      <c r="U26" s="44">
        <f>SUM(U7:U16)</f>
        <v>21236</v>
      </c>
      <c r="V26" s="37">
        <f>SUM(T26:U26)</f>
        <v>41641</v>
      </c>
    </row>
    <row r="27" spans="1:22" ht="18" customHeight="1" thickTop="1" thickBot="1" x14ac:dyDescent="0.2">
      <c r="A27" s="54" t="s">
        <v>0</v>
      </c>
      <c r="B27" s="146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37" t="s">
        <v>24</v>
      </c>
      <c r="R27" s="338"/>
      <c r="S27" s="338"/>
      <c r="T27" s="46">
        <f>T26/T$30</f>
        <v>0.59420500873616777</v>
      </c>
      <c r="U27" s="47">
        <f>U26/U$30</f>
        <v>0.56864372740661395</v>
      </c>
      <c r="V27" s="52">
        <f>V26/V$30</f>
        <v>0.58088860989049318</v>
      </c>
    </row>
    <row r="28" spans="1:22" ht="18" customHeight="1" thickTop="1" x14ac:dyDescent="0.15">
      <c r="A28" s="58" t="s">
        <v>1</v>
      </c>
      <c r="B28" s="94">
        <v>338</v>
      </c>
      <c r="C28" s="95">
        <v>440</v>
      </c>
      <c r="D28" s="95">
        <v>407</v>
      </c>
      <c r="E28" s="95">
        <v>372</v>
      </c>
      <c r="F28" s="95">
        <v>369</v>
      </c>
      <c r="G28" s="95">
        <v>345</v>
      </c>
      <c r="H28" s="95">
        <v>335</v>
      </c>
      <c r="I28" s="95">
        <v>268</v>
      </c>
      <c r="J28" s="95">
        <v>278</v>
      </c>
      <c r="K28" s="95">
        <v>237</v>
      </c>
      <c r="L28" s="95">
        <v>212</v>
      </c>
      <c r="M28" s="96">
        <v>202</v>
      </c>
      <c r="O28" s="31">
        <f>B27*B28+C27*C28+D27*D28+E27*E28+F27*F28+G27*G28+H27*H28+I27*I28+J27*J28+K27*K28+L27*L28+M27*M28</f>
        <v>291972</v>
      </c>
      <c r="Q28" s="335" t="s">
        <v>23</v>
      </c>
      <c r="R28" s="336"/>
      <c r="S28" s="336"/>
      <c r="T28" s="42">
        <f>SUM(T17:T20)</f>
        <v>8505</v>
      </c>
      <c r="U28" s="44">
        <f>SUM(U17:U20)</f>
        <v>10974</v>
      </c>
      <c r="V28" s="37">
        <f>SUM(T28:U28)</f>
        <v>19479</v>
      </c>
    </row>
    <row r="29" spans="1:22" ht="18" customHeight="1" thickBot="1" x14ac:dyDescent="0.2">
      <c r="A29" s="62" t="s">
        <v>2</v>
      </c>
      <c r="B29" s="97">
        <v>335</v>
      </c>
      <c r="C29" s="98">
        <v>449</v>
      </c>
      <c r="D29" s="98">
        <v>439</v>
      </c>
      <c r="E29" s="98">
        <v>456</v>
      </c>
      <c r="F29" s="98">
        <v>430</v>
      </c>
      <c r="G29" s="98">
        <v>399</v>
      </c>
      <c r="H29" s="98">
        <v>372</v>
      </c>
      <c r="I29" s="98">
        <v>347</v>
      </c>
      <c r="J29" s="98">
        <v>356</v>
      </c>
      <c r="K29" s="98">
        <v>357</v>
      </c>
      <c r="L29" s="98">
        <v>284</v>
      </c>
      <c r="M29" s="99">
        <v>288</v>
      </c>
      <c r="O29" s="32">
        <f>B27*B29+C27*C29+D27*D29+E27*E29+F27*F29+G27*G29+H27*H29+I27*I29+J27*J29+K27*K29+L27*L29+M27*M29</f>
        <v>348004</v>
      </c>
      <c r="Q29" s="339" t="s">
        <v>24</v>
      </c>
      <c r="R29" s="340"/>
      <c r="S29" s="340"/>
      <c r="T29" s="49">
        <f>T28/T$30</f>
        <v>0.24767035527082121</v>
      </c>
      <c r="U29" s="50">
        <f>U28/U$30</f>
        <v>0.29385459900923816</v>
      </c>
      <c r="V29" s="53">
        <f>V28/V$30</f>
        <v>0.27173048754969659</v>
      </c>
    </row>
    <row r="30" spans="1:22" ht="18" customHeight="1" thickTop="1" thickBot="1" x14ac:dyDescent="0.2">
      <c r="A30" s="70" t="s">
        <v>5</v>
      </c>
      <c r="B30" s="144">
        <f t="shared" ref="B30:M30" si="7">SUM(B28:B29)</f>
        <v>673</v>
      </c>
      <c r="C30" s="107">
        <f t="shared" si="7"/>
        <v>889</v>
      </c>
      <c r="D30" s="107">
        <f t="shared" si="7"/>
        <v>846</v>
      </c>
      <c r="E30" s="107">
        <f t="shared" si="7"/>
        <v>828</v>
      </c>
      <c r="F30" s="107">
        <f t="shared" si="7"/>
        <v>799</v>
      </c>
      <c r="G30" s="107">
        <f t="shared" si="7"/>
        <v>744</v>
      </c>
      <c r="H30" s="107">
        <f t="shared" si="7"/>
        <v>707</v>
      </c>
      <c r="I30" s="107">
        <f t="shared" si="7"/>
        <v>615</v>
      </c>
      <c r="J30" s="107">
        <f t="shared" si="7"/>
        <v>634</v>
      </c>
      <c r="K30" s="107">
        <f t="shared" si="7"/>
        <v>594</v>
      </c>
      <c r="L30" s="107">
        <f t="shared" si="7"/>
        <v>496</v>
      </c>
      <c r="M30" s="108">
        <f t="shared" si="7"/>
        <v>490</v>
      </c>
      <c r="O30" s="33">
        <f>B27*B30+C27*C30+D27*D30+E27*E30+F27*F30+G27*G30+H27*H30+I27*I30+J27*J30+K27*K30+L27*L30+M27*M30</f>
        <v>639976</v>
      </c>
      <c r="Q30" s="323" t="s">
        <v>8</v>
      </c>
      <c r="R30" s="324"/>
      <c r="S30" s="341"/>
      <c r="T30" s="38">
        <f>SUM(T24,T26,T28)</f>
        <v>34340</v>
      </c>
      <c r="U30" s="21">
        <f>SUM(U24,U26,U28)</f>
        <v>37345</v>
      </c>
      <c r="V30" s="35">
        <f>SUM(T30:U30)</f>
        <v>71685</v>
      </c>
    </row>
    <row r="31" spans="1:22" ht="18" customHeight="1" thickTop="1" thickBot="1" x14ac:dyDescent="0.2">
      <c r="A31" s="54" t="s">
        <v>0</v>
      </c>
      <c r="B31" s="146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156</v>
      </c>
      <c r="C32" s="95">
        <v>159</v>
      </c>
      <c r="D32" s="95">
        <v>129</v>
      </c>
      <c r="E32" s="95">
        <v>120</v>
      </c>
      <c r="F32" s="95">
        <v>112</v>
      </c>
      <c r="G32" s="95">
        <v>80</v>
      </c>
      <c r="H32" s="95">
        <v>75</v>
      </c>
      <c r="I32" s="95">
        <v>70</v>
      </c>
      <c r="J32" s="95">
        <v>36</v>
      </c>
      <c r="K32" s="95">
        <v>31</v>
      </c>
      <c r="L32" s="95">
        <v>25</v>
      </c>
      <c r="M32" s="96">
        <v>11</v>
      </c>
      <c r="O32" s="31">
        <f>B31*B32+C31*C32+D31*D32+E31*E32+F31*F32+G31*G32+H31*H32+I31*I32+J31*J32+K31*K32+L31*L32+M31*M32</f>
        <v>87839</v>
      </c>
    </row>
    <row r="33" spans="1:15" ht="18" customHeight="1" thickBot="1" x14ac:dyDescent="0.2">
      <c r="A33" s="62" t="s">
        <v>2</v>
      </c>
      <c r="B33" s="97">
        <v>258</v>
      </c>
      <c r="C33" s="98">
        <v>264</v>
      </c>
      <c r="D33" s="98">
        <v>237</v>
      </c>
      <c r="E33" s="98">
        <v>243</v>
      </c>
      <c r="F33" s="98">
        <v>195</v>
      </c>
      <c r="G33" s="98">
        <v>198</v>
      </c>
      <c r="H33" s="98">
        <v>164</v>
      </c>
      <c r="I33" s="98">
        <v>161</v>
      </c>
      <c r="J33" s="98">
        <v>120</v>
      </c>
      <c r="K33" s="98">
        <v>90</v>
      </c>
      <c r="L33" s="98">
        <v>75</v>
      </c>
      <c r="M33" s="99">
        <v>61</v>
      </c>
      <c r="O33" s="32">
        <f>B31*B33+C31*C33+D31*D33+E31*E33+F31*F33+G31*G33+H31*H33+I31*I33+J31*J33+K31*K33+L31*L33+M31*M33</f>
        <v>182083</v>
      </c>
    </row>
    <row r="34" spans="1:15" ht="18" customHeight="1" thickTop="1" thickBot="1" x14ac:dyDescent="0.2">
      <c r="A34" s="70" t="s">
        <v>5</v>
      </c>
      <c r="B34" s="144">
        <f t="shared" ref="B34:M34" si="8">SUM(B32:B33)</f>
        <v>414</v>
      </c>
      <c r="C34" s="107">
        <f t="shared" si="8"/>
        <v>423</v>
      </c>
      <c r="D34" s="107">
        <f t="shared" si="8"/>
        <v>366</v>
      </c>
      <c r="E34" s="107">
        <f t="shared" si="8"/>
        <v>363</v>
      </c>
      <c r="F34" s="107">
        <f t="shared" si="8"/>
        <v>307</v>
      </c>
      <c r="G34" s="107">
        <f t="shared" si="8"/>
        <v>278</v>
      </c>
      <c r="H34" s="107">
        <f t="shared" si="8"/>
        <v>239</v>
      </c>
      <c r="I34" s="107">
        <f t="shared" si="8"/>
        <v>231</v>
      </c>
      <c r="J34" s="107">
        <f t="shared" si="8"/>
        <v>156</v>
      </c>
      <c r="K34" s="107">
        <f t="shared" si="8"/>
        <v>121</v>
      </c>
      <c r="L34" s="107">
        <f t="shared" si="8"/>
        <v>100</v>
      </c>
      <c r="M34" s="108">
        <f t="shared" si="8"/>
        <v>72</v>
      </c>
      <c r="O34" s="33">
        <f>B31*B34+C31*C34+D31*D34+E31*E34+F31*F34+G31*G34+H31*H34+I31*I34+J31*J34+K31*K34+L31*L34+M31*M34</f>
        <v>269922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11</v>
      </c>
      <c r="C36" s="95">
        <v>10</v>
      </c>
      <c r="D36" s="95">
        <v>11</v>
      </c>
      <c r="E36" s="95">
        <v>3</v>
      </c>
      <c r="F36" s="95">
        <v>2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3601</v>
      </c>
    </row>
    <row r="37" spans="1:15" ht="18" customHeight="1" thickBot="1" x14ac:dyDescent="0.2">
      <c r="A37" s="62" t="s">
        <v>2</v>
      </c>
      <c r="B37" s="97">
        <v>54</v>
      </c>
      <c r="C37" s="98">
        <v>27</v>
      </c>
      <c r="D37" s="98">
        <v>28</v>
      </c>
      <c r="E37" s="98">
        <v>12</v>
      </c>
      <c r="F37" s="98">
        <v>13</v>
      </c>
      <c r="G37" s="98">
        <v>7</v>
      </c>
      <c r="H37" s="98">
        <v>8</v>
      </c>
      <c r="I37" s="98">
        <v>4</v>
      </c>
      <c r="J37" s="98">
        <v>1</v>
      </c>
      <c r="K37" s="98">
        <v>0</v>
      </c>
      <c r="L37" s="98">
        <v>2</v>
      </c>
      <c r="M37" s="99">
        <v>0</v>
      </c>
      <c r="O37" s="32">
        <f>B35*B37+C35*C37+D35*D37+E35*E37+F35*F37+G35*G37+H35*H37+I35*I37+J35*J37+K35*K37+L35*L37+M35*M37</f>
        <v>15286</v>
      </c>
    </row>
    <row r="38" spans="1:15" ht="18" customHeight="1" thickTop="1" thickBot="1" x14ac:dyDescent="0.2">
      <c r="A38" s="70" t="s">
        <v>5</v>
      </c>
      <c r="B38" s="144">
        <f t="shared" ref="B38:M38" si="9">SUM(B36:B37)</f>
        <v>65</v>
      </c>
      <c r="C38" s="107">
        <f t="shared" si="9"/>
        <v>37</v>
      </c>
      <c r="D38" s="107">
        <f t="shared" si="9"/>
        <v>39</v>
      </c>
      <c r="E38" s="107">
        <f t="shared" si="9"/>
        <v>15</v>
      </c>
      <c r="F38" s="107">
        <f t="shared" si="9"/>
        <v>15</v>
      </c>
      <c r="G38" s="107">
        <f t="shared" si="9"/>
        <v>7</v>
      </c>
      <c r="H38" s="107">
        <f t="shared" si="9"/>
        <v>8</v>
      </c>
      <c r="I38" s="107">
        <f t="shared" si="9"/>
        <v>4</v>
      </c>
      <c r="J38" s="107">
        <f t="shared" si="9"/>
        <v>1</v>
      </c>
      <c r="K38" s="107">
        <f t="shared" si="9"/>
        <v>0</v>
      </c>
      <c r="L38" s="107">
        <f t="shared" si="9"/>
        <v>2</v>
      </c>
      <c r="M38" s="108">
        <f t="shared" si="9"/>
        <v>0</v>
      </c>
      <c r="O38" s="33">
        <f>B35*B38+C35*C38+D35*D38+E35*E38+F35*F38+G35*G38+H35*H38+I35*I38+J35*J38+K35*K38+L35*L38+M35*M38</f>
        <v>18887</v>
      </c>
    </row>
    <row r="39" spans="1:15" ht="18" customHeight="1" thickTop="1" thickBot="1" x14ac:dyDescent="0.2">
      <c r="A39" s="54" t="s">
        <v>0</v>
      </c>
      <c r="B39" s="146">
        <v>108</v>
      </c>
      <c r="C39" s="104">
        <v>109</v>
      </c>
      <c r="D39" s="145" t="s">
        <v>7</v>
      </c>
      <c r="E39" s="342" t="s">
        <v>3</v>
      </c>
      <c r="F39" s="343"/>
      <c r="G39" s="344" t="s">
        <v>6</v>
      </c>
      <c r="H39" s="345"/>
      <c r="I39" s="114"/>
      <c r="J39" s="346" t="s">
        <v>19</v>
      </c>
      <c r="K39" s="347"/>
      <c r="L39" s="348" t="s">
        <v>20</v>
      </c>
      <c r="M39" s="349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5">
        <f>SUM(B4:M4,B8:M8,B12:M12,B16:M16,B20:M20,B24:M24,B28:M28,B32:M32,B36:M36,B40:D40)</f>
        <v>34340</v>
      </c>
      <c r="F40" s="326"/>
      <c r="G40" s="116" t="s">
        <v>1</v>
      </c>
      <c r="H40" s="117">
        <f>J40/E40</f>
        <v>43.570326150262083</v>
      </c>
      <c r="I40" s="118"/>
      <c r="J40" s="327">
        <f>SUM(O4,O8,O12,O16,O20,O24,O28,O32,O36,O40,L40)</f>
        <v>1496205</v>
      </c>
      <c r="K40" s="328"/>
      <c r="L40" s="329"/>
      <c r="M40" s="330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0</v>
      </c>
      <c r="C41" s="98">
        <v>0</v>
      </c>
      <c r="D41" s="119">
        <v>0</v>
      </c>
      <c r="E41" s="350">
        <f>SUM(B5:M5,B9:M9,B13:M13,B17:M17,B21:M21,B25:M25,B29:M29,B33:M33,B37:M37,B41:D41)</f>
        <v>37345</v>
      </c>
      <c r="F41" s="351"/>
      <c r="G41" s="120" t="s">
        <v>2</v>
      </c>
      <c r="H41" s="121">
        <f>J41/E41</f>
        <v>46.533645735707594</v>
      </c>
      <c r="I41" s="122"/>
      <c r="J41" s="352">
        <f>SUM(O5,O9,O13,O17,O21,O25,O29,O33,O37,O41,L41)</f>
        <v>1737799</v>
      </c>
      <c r="K41" s="353"/>
      <c r="L41" s="354"/>
      <c r="M41" s="355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144">
        <f>SUM(B40:B41)</f>
        <v>0</v>
      </c>
      <c r="C42" s="107">
        <f>SUM(C40:C41)</f>
        <v>0</v>
      </c>
      <c r="D42" s="143">
        <f>SUM(D40:D41)</f>
        <v>0</v>
      </c>
      <c r="E42" s="356">
        <f>SUM(E40:E41)</f>
        <v>71685</v>
      </c>
      <c r="F42" s="357"/>
      <c r="G42" s="124" t="s">
        <v>5</v>
      </c>
      <c r="H42" s="125">
        <f>J42/E42</f>
        <v>45.114096393945736</v>
      </c>
      <c r="I42" s="126"/>
      <c r="J42" s="358">
        <f>SUM(O6,O10,O14,O18,O22,O26,O30,O34,O38,O42,L42)</f>
        <v>3234004</v>
      </c>
      <c r="K42" s="359"/>
      <c r="L42" s="360"/>
      <c r="M42" s="361"/>
      <c r="O42" s="33">
        <f>B39*B42+C39*C42</f>
        <v>0</v>
      </c>
    </row>
    <row r="43" spans="1:15" ht="15" customHeight="1" thickTop="1" x14ac:dyDescent="0.15"/>
  </sheetData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20" t="s">
        <v>75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137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368</v>
      </c>
      <c r="C4" s="95">
        <v>342</v>
      </c>
      <c r="D4" s="95">
        <v>375</v>
      </c>
      <c r="E4" s="95">
        <v>356</v>
      </c>
      <c r="F4" s="95">
        <v>340</v>
      </c>
      <c r="G4" s="95">
        <v>372</v>
      </c>
      <c r="H4" s="95">
        <v>400</v>
      </c>
      <c r="I4" s="95">
        <v>344</v>
      </c>
      <c r="J4" s="95">
        <v>385</v>
      </c>
      <c r="K4" s="95">
        <v>380</v>
      </c>
      <c r="L4" s="95">
        <v>373</v>
      </c>
      <c r="M4" s="96">
        <v>355</v>
      </c>
      <c r="O4" s="31">
        <f>B3*B4+C3*C4+D3*D4+E3*E4+F3*F4+G3*G4+H3*H4+I3*I4+J3*J4+K3*K4+L3*L4+M3*M4</f>
        <v>24323</v>
      </c>
      <c r="Q4" s="3">
        <v>0</v>
      </c>
      <c r="R4" s="4" t="s">
        <v>4</v>
      </c>
      <c r="S4" s="5">
        <v>4</v>
      </c>
      <c r="T4" s="14">
        <f>SUM(B4:F4)</f>
        <v>1781</v>
      </c>
      <c r="U4" s="15">
        <f>SUM(B5:F5)</f>
        <v>1704</v>
      </c>
      <c r="V4" s="25">
        <f>SUM(T4:U4)</f>
        <v>3485</v>
      </c>
    </row>
    <row r="5" spans="1:22" ht="18" customHeight="1" thickBot="1" x14ac:dyDescent="0.2">
      <c r="A5" s="62" t="s">
        <v>2</v>
      </c>
      <c r="B5" s="97">
        <v>323</v>
      </c>
      <c r="C5" s="98">
        <v>342</v>
      </c>
      <c r="D5" s="98">
        <v>355</v>
      </c>
      <c r="E5" s="98">
        <v>330</v>
      </c>
      <c r="F5" s="98">
        <v>354</v>
      </c>
      <c r="G5" s="98">
        <v>361</v>
      </c>
      <c r="H5" s="98">
        <v>339</v>
      </c>
      <c r="I5" s="98">
        <v>367</v>
      </c>
      <c r="J5" s="98">
        <v>319</v>
      </c>
      <c r="K5" s="98">
        <v>390</v>
      </c>
      <c r="L5" s="98">
        <v>330</v>
      </c>
      <c r="M5" s="99">
        <v>322</v>
      </c>
      <c r="O5" s="32">
        <f>B3*B5+C3*C5+D3*D5+E3*E5+F3*F5+G3*G5+H3*H5+I3*I5+J3*J5+K3*K5+L3*L5+M3*M5</f>
        <v>22770</v>
      </c>
      <c r="Q5" s="6">
        <v>5</v>
      </c>
      <c r="R5" s="7" t="s">
        <v>4</v>
      </c>
      <c r="S5" s="8">
        <v>9</v>
      </c>
      <c r="T5" s="16">
        <f>SUM(G4:K4)</f>
        <v>1881</v>
      </c>
      <c r="U5" s="17">
        <f>SUM(G5:K5)</f>
        <v>1776</v>
      </c>
      <c r="V5" s="26">
        <f t="shared" ref="V5:V20" si="0">SUM(T5:U5)</f>
        <v>3657</v>
      </c>
    </row>
    <row r="6" spans="1:22" ht="18" customHeight="1" thickTop="1" thickBot="1" x14ac:dyDescent="0.2">
      <c r="A6" s="66" t="s">
        <v>5</v>
      </c>
      <c r="B6" s="100">
        <f t="shared" ref="B6:M6" si="1">SUM(B4:B5)</f>
        <v>691</v>
      </c>
      <c r="C6" s="101">
        <f t="shared" si="1"/>
        <v>684</v>
      </c>
      <c r="D6" s="101">
        <f t="shared" si="1"/>
        <v>730</v>
      </c>
      <c r="E6" s="101">
        <f t="shared" si="1"/>
        <v>686</v>
      </c>
      <c r="F6" s="101">
        <f t="shared" si="1"/>
        <v>694</v>
      </c>
      <c r="G6" s="101">
        <f t="shared" si="1"/>
        <v>733</v>
      </c>
      <c r="H6" s="101">
        <f t="shared" si="1"/>
        <v>739</v>
      </c>
      <c r="I6" s="101">
        <f t="shared" si="1"/>
        <v>711</v>
      </c>
      <c r="J6" s="101">
        <f t="shared" si="1"/>
        <v>704</v>
      </c>
      <c r="K6" s="101">
        <f t="shared" si="1"/>
        <v>770</v>
      </c>
      <c r="L6" s="101">
        <f t="shared" si="1"/>
        <v>703</v>
      </c>
      <c r="M6" s="102">
        <f t="shared" si="1"/>
        <v>677</v>
      </c>
      <c r="O6" s="33">
        <f>B3*B6+C3*C6+D3*D6+E3*E6+F3*F6+G3*G6+H3*H6+I3*I6+J3*J6+K3*K6+L3*L6+M3*M6</f>
        <v>47093</v>
      </c>
      <c r="Q6" s="6">
        <v>10</v>
      </c>
      <c r="R6" s="7" t="s">
        <v>4</v>
      </c>
      <c r="S6" s="8">
        <v>14</v>
      </c>
      <c r="T6" s="16">
        <f>SUM(L4:M4,B8:D8)</f>
        <v>1785</v>
      </c>
      <c r="U6" s="17">
        <f>SUM(L5:M5,B9:D9)</f>
        <v>1646</v>
      </c>
      <c r="V6" s="26">
        <f t="shared" si="0"/>
        <v>3431</v>
      </c>
    </row>
    <row r="7" spans="1:22" ht="18" customHeight="1" thickTop="1" thickBot="1" x14ac:dyDescent="0.2">
      <c r="A7" s="54" t="s">
        <v>0</v>
      </c>
      <c r="B7" s="139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1787</v>
      </c>
      <c r="U7" s="17">
        <f>SUM(E9:I9)</f>
        <v>1699</v>
      </c>
      <c r="V7" s="26">
        <f t="shared" si="0"/>
        <v>3486</v>
      </c>
    </row>
    <row r="8" spans="1:22" ht="18" customHeight="1" thickTop="1" x14ac:dyDescent="0.15">
      <c r="A8" s="58" t="s">
        <v>1</v>
      </c>
      <c r="B8" s="94">
        <v>355</v>
      </c>
      <c r="C8" s="95">
        <v>364</v>
      </c>
      <c r="D8" s="95">
        <v>338</v>
      </c>
      <c r="E8" s="95">
        <v>354</v>
      </c>
      <c r="F8" s="95">
        <v>375</v>
      </c>
      <c r="G8" s="95">
        <v>378</v>
      </c>
      <c r="H8" s="95">
        <v>328</v>
      </c>
      <c r="I8" s="95">
        <v>352</v>
      </c>
      <c r="J8" s="95">
        <v>318</v>
      </c>
      <c r="K8" s="95">
        <v>334</v>
      </c>
      <c r="L8" s="95">
        <v>306</v>
      </c>
      <c r="M8" s="96">
        <v>307</v>
      </c>
      <c r="O8" s="31">
        <f>B7*B8+C7*C8+D7*D8+E7*E8+F7*F8+G7*G8+H7*H8+I7*I8+J7*J8+K7*K8+L7*L8+M7*M8</f>
        <v>71219</v>
      </c>
      <c r="Q8" s="6">
        <v>20</v>
      </c>
      <c r="R8" s="7" t="s">
        <v>4</v>
      </c>
      <c r="S8" s="8">
        <v>24</v>
      </c>
      <c r="T8" s="16">
        <f>SUM(J8:M8,B12)</f>
        <v>1552</v>
      </c>
      <c r="U8" s="17">
        <f>SUM(J9:M9,B13)</f>
        <v>1691</v>
      </c>
      <c r="V8" s="26">
        <f t="shared" si="0"/>
        <v>3243</v>
      </c>
    </row>
    <row r="9" spans="1:22" ht="18" customHeight="1" thickBot="1" x14ac:dyDescent="0.2">
      <c r="A9" s="62" t="s">
        <v>2</v>
      </c>
      <c r="B9" s="97">
        <v>319</v>
      </c>
      <c r="C9" s="98">
        <v>337</v>
      </c>
      <c r="D9" s="98">
        <v>338</v>
      </c>
      <c r="E9" s="98">
        <v>359</v>
      </c>
      <c r="F9" s="98">
        <v>309</v>
      </c>
      <c r="G9" s="98">
        <v>326</v>
      </c>
      <c r="H9" s="98">
        <v>341</v>
      </c>
      <c r="I9" s="98">
        <v>364</v>
      </c>
      <c r="J9" s="98">
        <v>346</v>
      </c>
      <c r="K9" s="98">
        <v>376</v>
      </c>
      <c r="L9" s="98">
        <v>334</v>
      </c>
      <c r="M9" s="99">
        <v>323</v>
      </c>
      <c r="O9" s="32">
        <f>B7*B9+C7*C9+D7*D9+E7*E9+F7*F9+G7*G9+H7*H9+I7*I9+J7*J9+K7*K9+L7*L9+M7*M9</f>
        <v>71459</v>
      </c>
      <c r="Q9" s="6">
        <v>25</v>
      </c>
      <c r="R9" s="7" t="s">
        <v>4</v>
      </c>
      <c r="S9" s="8">
        <v>29</v>
      </c>
      <c r="T9" s="16">
        <f>SUM(C12:G12)</f>
        <v>1589</v>
      </c>
      <c r="U9" s="17">
        <f>SUM(C13:G13)</f>
        <v>1623</v>
      </c>
      <c r="V9" s="26">
        <f t="shared" si="0"/>
        <v>3212</v>
      </c>
    </row>
    <row r="10" spans="1:22" ht="18" customHeight="1" thickTop="1" thickBot="1" x14ac:dyDescent="0.2">
      <c r="A10" s="70" t="s">
        <v>5</v>
      </c>
      <c r="B10" s="141">
        <f t="shared" ref="B10:M10" si="2">SUM(B8:B9)</f>
        <v>674</v>
      </c>
      <c r="C10" s="107">
        <f t="shared" si="2"/>
        <v>701</v>
      </c>
      <c r="D10" s="107">
        <f t="shared" si="2"/>
        <v>676</v>
      </c>
      <c r="E10" s="107">
        <f t="shared" si="2"/>
        <v>713</v>
      </c>
      <c r="F10" s="107">
        <f t="shared" si="2"/>
        <v>684</v>
      </c>
      <c r="G10" s="107">
        <f t="shared" si="2"/>
        <v>704</v>
      </c>
      <c r="H10" s="107">
        <f t="shared" si="2"/>
        <v>669</v>
      </c>
      <c r="I10" s="107">
        <f t="shared" si="2"/>
        <v>716</v>
      </c>
      <c r="J10" s="107">
        <f t="shared" si="2"/>
        <v>664</v>
      </c>
      <c r="K10" s="107">
        <f t="shared" si="2"/>
        <v>710</v>
      </c>
      <c r="L10" s="107">
        <f t="shared" si="2"/>
        <v>640</v>
      </c>
      <c r="M10" s="108">
        <f t="shared" si="2"/>
        <v>630</v>
      </c>
      <c r="O10" s="33">
        <f>B7*B10+C7*C10+D7*D10+E7*E10+F7*F10+G7*G10+H7*H10+I7*I10+J7*J10+K7*K10+L7*L10+M7*M10</f>
        <v>142678</v>
      </c>
      <c r="Q10" s="6">
        <v>30</v>
      </c>
      <c r="R10" s="7" t="s">
        <v>4</v>
      </c>
      <c r="S10" s="8">
        <v>34</v>
      </c>
      <c r="T10" s="16">
        <f>SUM(H12:L12)</f>
        <v>2059</v>
      </c>
      <c r="U10" s="17">
        <f>SUM(H13:L13)</f>
        <v>2102</v>
      </c>
      <c r="V10" s="26">
        <f t="shared" si="0"/>
        <v>4161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2447</v>
      </c>
      <c r="U11" s="17">
        <f>SUM(M13,B17:E17)</f>
        <v>2490</v>
      </c>
      <c r="V11" s="26">
        <f t="shared" si="0"/>
        <v>4937</v>
      </c>
    </row>
    <row r="12" spans="1:22" ht="18" customHeight="1" thickTop="1" x14ac:dyDescent="0.15">
      <c r="A12" s="58" t="s">
        <v>1</v>
      </c>
      <c r="B12" s="94">
        <v>287</v>
      </c>
      <c r="C12" s="95">
        <v>266</v>
      </c>
      <c r="D12" s="95">
        <v>307</v>
      </c>
      <c r="E12" s="95">
        <v>301</v>
      </c>
      <c r="F12" s="95">
        <v>356</v>
      </c>
      <c r="G12" s="95">
        <v>359</v>
      </c>
      <c r="H12" s="95">
        <v>354</v>
      </c>
      <c r="I12" s="95">
        <v>403</v>
      </c>
      <c r="J12" s="95">
        <v>409</v>
      </c>
      <c r="K12" s="95">
        <v>453</v>
      </c>
      <c r="L12" s="95">
        <v>440</v>
      </c>
      <c r="M12" s="96">
        <v>471</v>
      </c>
      <c r="O12" s="31">
        <f>B11*B12+C11*C12+D11*D12+E11*E12+F11*F12+G11*G12+H11*H12+I11*I12+J11*J12+K11*K12+L11*L12+M11*M12</f>
        <v>132621</v>
      </c>
      <c r="Q12" s="6">
        <v>40</v>
      </c>
      <c r="R12" s="7" t="s">
        <v>4</v>
      </c>
      <c r="S12" s="8">
        <v>44</v>
      </c>
      <c r="T12" s="16">
        <f>SUM(F16:J16)</f>
        <v>2858</v>
      </c>
      <c r="U12" s="17">
        <f>SUM(F17:J17)</f>
        <v>3002</v>
      </c>
      <c r="V12" s="26">
        <f t="shared" si="0"/>
        <v>5860</v>
      </c>
    </row>
    <row r="13" spans="1:22" ht="18" customHeight="1" thickBot="1" x14ac:dyDescent="0.2">
      <c r="A13" s="62" t="s">
        <v>2</v>
      </c>
      <c r="B13" s="97">
        <v>312</v>
      </c>
      <c r="C13" s="98">
        <v>318</v>
      </c>
      <c r="D13" s="98">
        <v>312</v>
      </c>
      <c r="E13" s="98">
        <v>315</v>
      </c>
      <c r="F13" s="98">
        <v>348</v>
      </c>
      <c r="G13" s="98">
        <v>330</v>
      </c>
      <c r="H13" s="98">
        <v>399</v>
      </c>
      <c r="I13" s="98">
        <v>410</v>
      </c>
      <c r="J13" s="98">
        <v>399</v>
      </c>
      <c r="K13" s="98">
        <v>452</v>
      </c>
      <c r="L13" s="98">
        <v>442</v>
      </c>
      <c r="M13" s="99">
        <v>470</v>
      </c>
      <c r="O13" s="32">
        <f>B11*B13+C11*C13+D11*D13+E11*E13+F11*F13+G11*G13+H11*H13+I11*I13+J11*J13+K11*K13+L11*L13+M11*M13</f>
        <v>135211</v>
      </c>
      <c r="Q13" s="6">
        <v>45</v>
      </c>
      <c r="R13" s="7" t="s">
        <v>4</v>
      </c>
      <c r="S13" s="8">
        <v>49</v>
      </c>
      <c r="T13" s="16">
        <f>SUM(K16:M16,B20:C20)</f>
        <v>2571</v>
      </c>
      <c r="U13" s="17">
        <f>SUM(K17:M17,B21:C21)</f>
        <v>2552</v>
      </c>
      <c r="V13" s="26">
        <f t="shared" si="0"/>
        <v>5123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599</v>
      </c>
      <c r="C14" s="101">
        <f t="shared" si="3"/>
        <v>584</v>
      </c>
      <c r="D14" s="101">
        <f t="shared" si="3"/>
        <v>619</v>
      </c>
      <c r="E14" s="101">
        <f t="shared" si="3"/>
        <v>616</v>
      </c>
      <c r="F14" s="101">
        <f t="shared" si="3"/>
        <v>704</v>
      </c>
      <c r="G14" s="101">
        <f t="shared" si="3"/>
        <v>689</v>
      </c>
      <c r="H14" s="101">
        <f t="shared" si="3"/>
        <v>753</v>
      </c>
      <c r="I14" s="101">
        <f t="shared" si="3"/>
        <v>813</v>
      </c>
      <c r="J14" s="101">
        <f t="shared" si="3"/>
        <v>808</v>
      </c>
      <c r="K14" s="101">
        <f t="shared" si="3"/>
        <v>905</v>
      </c>
      <c r="L14" s="101">
        <f t="shared" si="3"/>
        <v>882</v>
      </c>
      <c r="M14" s="102">
        <f t="shared" si="3"/>
        <v>941</v>
      </c>
      <c r="O14" s="33">
        <f>B11*B14+C11*C14+D11*D14+E11*E14+F11*F14+G11*G14+H11*H14+I11*I14+J11*J14+K11*K14+L11*L14+M11*M14</f>
        <v>267832</v>
      </c>
      <c r="Q14" s="6">
        <v>50</v>
      </c>
      <c r="R14" s="7" t="s">
        <v>4</v>
      </c>
      <c r="S14" s="8">
        <v>54</v>
      </c>
      <c r="T14" s="16">
        <f>SUM(D20:H20)</f>
        <v>1915</v>
      </c>
      <c r="U14" s="17">
        <f>SUM(D21:H21)</f>
        <v>2073</v>
      </c>
      <c r="V14" s="26">
        <f t="shared" si="0"/>
        <v>3988</v>
      </c>
    </row>
    <row r="15" spans="1:22" ht="18" customHeight="1" thickTop="1" thickBot="1" x14ac:dyDescent="0.2">
      <c r="A15" s="54" t="s">
        <v>0</v>
      </c>
      <c r="B15" s="139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1771</v>
      </c>
      <c r="U15" s="17">
        <f>SUM(I21:M21)</f>
        <v>1889</v>
      </c>
      <c r="V15" s="26">
        <f t="shared" si="0"/>
        <v>3660</v>
      </c>
    </row>
    <row r="16" spans="1:22" ht="18" customHeight="1" thickTop="1" x14ac:dyDescent="0.15">
      <c r="A16" s="58" t="s">
        <v>1</v>
      </c>
      <c r="B16" s="94">
        <v>471</v>
      </c>
      <c r="C16" s="95">
        <v>443</v>
      </c>
      <c r="D16" s="95">
        <v>529</v>
      </c>
      <c r="E16" s="95">
        <v>533</v>
      </c>
      <c r="F16" s="95">
        <v>577</v>
      </c>
      <c r="G16" s="95">
        <v>566</v>
      </c>
      <c r="H16" s="95">
        <v>580</v>
      </c>
      <c r="I16" s="95">
        <v>568</v>
      </c>
      <c r="J16" s="95">
        <v>567</v>
      </c>
      <c r="K16" s="95">
        <v>574</v>
      </c>
      <c r="L16" s="95">
        <v>533</v>
      </c>
      <c r="M16" s="96">
        <v>535</v>
      </c>
      <c r="O16" s="31">
        <f>B15*B16+C15*C16+D15*D16+E15*E16+F15*F16+G15*G16+H15*H16+I15*I16+J15*J16+K15*K16+L15*L16+M15*M16</f>
        <v>269747</v>
      </c>
      <c r="Q16" s="6">
        <v>60</v>
      </c>
      <c r="R16" s="7" t="s">
        <v>4</v>
      </c>
      <c r="S16" s="8">
        <v>64</v>
      </c>
      <c r="T16" s="16">
        <f>SUM(B24:F24)</f>
        <v>1998</v>
      </c>
      <c r="U16" s="17">
        <f>SUM(B25:F25)</f>
        <v>2281</v>
      </c>
      <c r="V16" s="26">
        <f t="shared" si="0"/>
        <v>4279</v>
      </c>
    </row>
    <row r="17" spans="1:22" ht="18" customHeight="1" thickBot="1" x14ac:dyDescent="0.2">
      <c r="A17" s="62" t="s">
        <v>2</v>
      </c>
      <c r="B17" s="97">
        <v>496</v>
      </c>
      <c r="C17" s="98">
        <v>495</v>
      </c>
      <c r="D17" s="98">
        <v>501</v>
      </c>
      <c r="E17" s="98">
        <v>528</v>
      </c>
      <c r="F17" s="98">
        <v>581</v>
      </c>
      <c r="G17" s="98">
        <v>576</v>
      </c>
      <c r="H17" s="98">
        <v>573</v>
      </c>
      <c r="I17" s="98">
        <v>649</v>
      </c>
      <c r="J17" s="98">
        <v>623</v>
      </c>
      <c r="K17" s="98">
        <v>563</v>
      </c>
      <c r="L17" s="98">
        <v>520</v>
      </c>
      <c r="M17" s="99">
        <v>504</v>
      </c>
      <c r="O17" s="32">
        <f>B15*B17+C15*C17+D15*D17+E15*E17+F15*F17+G15*G17+H15*H17+I15*I17+J15*J17+K15*K17+L15*L17+M15*M17</f>
        <v>274985</v>
      </c>
      <c r="Q17" s="6">
        <v>65</v>
      </c>
      <c r="R17" s="7" t="s">
        <v>4</v>
      </c>
      <c r="S17" s="8">
        <v>69</v>
      </c>
      <c r="T17" s="16">
        <f>SUM(G24:K24)</f>
        <v>2748</v>
      </c>
      <c r="U17" s="17">
        <f>SUM(G25:K25)</f>
        <v>3256</v>
      </c>
      <c r="V17" s="26">
        <f t="shared" si="0"/>
        <v>6004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967</v>
      </c>
      <c r="C18" s="101">
        <f t="shared" si="4"/>
        <v>938</v>
      </c>
      <c r="D18" s="101">
        <f t="shared" si="4"/>
        <v>1030</v>
      </c>
      <c r="E18" s="101">
        <f t="shared" si="4"/>
        <v>1061</v>
      </c>
      <c r="F18" s="101">
        <f t="shared" si="4"/>
        <v>1158</v>
      </c>
      <c r="G18" s="101">
        <f t="shared" si="4"/>
        <v>1142</v>
      </c>
      <c r="H18" s="101">
        <f t="shared" si="4"/>
        <v>1153</v>
      </c>
      <c r="I18" s="101">
        <f t="shared" si="4"/>
        <v>1217</v>
      </c>
      <c r="J18" s="101">
        <f t="shared" si="4"/>
        <v>1190</v>
      </c>
      <c r="K18" s="101">
        <f t="shared" si="4"/>
        <v>1137</v>
      </c>
      <c r="L18" s="101">
        <f t="shared" si="4"/>
        <v>1053</v>
      </c>
      <c r="M18" s="102">
        <f t="shared" si="4"/>
        <v>1039</v>
      </c>
      <c r="O18" s="33">
        <f>B15*B18+C15*C18+D15*D18+E15*E18+F15*F18+G15*G18+H15*H18+I15*I18+J15*J18+K15*K18+L15*L18+M15*M18</f>
        <v>544732</v>
      </c>
      <c r="Q18" s="6">
        <v>70</v>
      </c>
      <c r="R18" s="7" t="s">
        <v>4</v>
      </c>
      <c r="S18" s="8">
        <v>74</v>
      </c>
      <c r="T18" s="16">
        <f>SUM(L24:M24,B28:D28)</f>
        <v>2075</v>
      </c>
      <c r="U18" s="17">
        <f>SUM(L25:M25,B29:D29)</f>
        <v>2224</v>
      </c>
      <c r="V18" s="26">
        <f t="shared" si="0"/>
        <v>4299</v>
      </c>
    </row>
    <row r="19" spans="1:22" ht="18" customHeight="1" thickTop="1" thickBot="1" x14ac:dyDescent="0.2">
      <c r="A19" s="54" t="s">
        <v>0</v>
      </c>
      <c r="B19" s="139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1636</v>
      </c>
      <c r="U19" s="17">
        <f>SUM(E29:I29)</f>
        <v>1939</v>
      </c>
      <c r="V19" s="26">
        <f t="shared" si="0"/>
        <v>3575</v>
      </c>
    </row>
    <row r="20" spans="1:22" ht="18" customHeight="1" thickTop="1" thickBot="1" x14ac:dyDescent="0.2">
      <c r="A20" s="58" t="s">
        <v>1</v>
      </c>
      <c r="B20" s="94">
        <v>448</v>
      </c>
      <c r="C20" s="95">
        <v>481</v>
      </c>
      <c r="D20" s="95">
        <v>387</v>
      </c>
      <c r="E20" s="95">
        <v>392</v>
      </c>
      <c r="F20" s="95">
        <v>398</v>
      </c>
      <c r="G20" s="95">
        <v>366</v>
      </c>
      <c r="H20" s="95">
        <v>372</v>
      </c>
      <c r="I20" s="95">
        <v>353</v>
      </c>
      <c r="J20" s="95">
        <v>350</v>
      </c>
      <c r="K20" s="95">
        <v>379</v>
      </c>
      <c r="L20" s="95">
        <v>355</v>
      </c>
      <c r="M20" s="96">
        <v>334</v>
      </c>
      <c r="O20" s="31">
        <f>B19*B20+C19*C20+D19*D20+E19*E20+F19*F20+G19*G20+H19*H20+I19*I20+J19*J20+K19*K20+L19*L20+M19*M20</f>
        <v>245511</v>
      </c>
      <c r="Q20" s="9">
        <v>80</v>
      </c>
      <c r="R20" s="10" t="s">
        <v>4</v>
      </c>
      <c r="S20" s="11"/>
      <c r="T20" s="18">
        <f>SUM(J28:M28,B32:M32,B36:M36,B40:D40)</f>
        <v>1846</v>
      </c>
      <c r="U20" s="19">
        <f>SUM(J29:M29,B33:M33,B37:M37,B41:D41)</f>
        <v>3413</v>
      </c>
      <c r="V20" s="27">
        <f t="shared" si="0"/>
        <v>5259</v>
      </c>
    </row>
    <row r="21" spans="1:22" ht="18" customHeight="1" thickTop="1" thickBot="1" x14ac:dyDescent="0.2">
      <c r="A21" s="62" t="s">
        <v>2</v>
      </c>
      <c r="B21" s="97">
        <v>482</v>
      </c>
      <c r="C21" s="98">
        <v>483</v>
      </c>
      <c r="D21" s="98">
        <v>397</v>
      </c>
      <c r="E21" s="98">
        <v>437</v>
      </c>
      <c r="F21" s="98">
        <v>406</v>
      </c>
      <c r="G21" s="98">
        <v>438</v>
      </c>
      <c r="H21" s="98">
        <v>395</v>
      </c>
      <c r="I21" s="98">
        <v>367</v>
      </c>
      <c r="J21" s="98">
        <v>364</v>
      </c>
      <c r="K21" s="98">
        <v>383</v>
      </c>
      <c r="L21" s="98">
        <v>379</v>
      </c>
      <c r="M21" s="99">
        <v>396</v>
      </c>
      <c r="O21" s="32">
        <f>B19*B21+C19*C21+D19*D21+E19*E21+F19*F21+G19*G21+H19*H21+I19*I21+J19*J21+K19*K21+L19*L21+M19*M21</f>
        <v>262342</v>
      </c>
      <c r="Q21" s="323" t="s">
        <v>8</v>
      </c>
      <c r="R21" s="324"/>
      <c r="S21" s="324"/>
      <c r="T21" s="20">
        <f>SUM(T4:T20)</f>
        <v>34299</v>
      </c>
      <c r="U21" s="21">
        <f>SUM(U4:U20)</f>
        <v>37360</v>
      </c>
      <c r="V21" s="23">
        <f>SUM(V4:V20)</f>
        <v>71659</v>
      </c>
    </row>
    <row r="22" spans="1:22" ht="18" customHeight="1" thickTop="1" thickBot="1" x14ac:dyDescent="0.2">
      <c r="A22" s="70" t="s">
        <v>5</v>
      </c>
      <c r="B22" s="141">
        <f t="shared" ref="B22:M22" si="5">SUM(B20:B21)</f>
        <v>930</v>
      </c>
      <c r="C22" s="107">
        <f t="shared" si="5"/>
        <v>964</v>
      </c>
      <c r="D22" s="107">
        <f t="shared" si="5"/>
        <v>784</v>
      </c>
      <c r="E22" s="107">
        <f t="shared" si="5"/>
        <v>829</v>
      </c>
      <c r="F22" s="107">
        <f t="shared" si="5"/>
        <v>804</v>
      </c>
      <c r="G22" s="107">
        <f t="shared" si="5"/>
        <v>804</v>
      </c>
      <c r="H22" s="107">
        <f t="shared" si="5"/>
        <v>767</v>
      </c>
      <c r="I22" s="107">
        <f t="shared" si="5"/>
        <v>720</v>
      </c>
      <c r="J22" s="107">
        <f t="shared" si="5"/>
        <v>714</v>
      </c>
      <c r="K22" s="107">
        <f t="shared" si="5"/>
        <v>762</v>
      </c>
      <c r="L22" s="107">
        <f t="shared" si="5"/>
        <v>734</v>
      </c>
      <c r="M22" s="108">
        <f t="shared" si="5"/>
        <v>730</v>
      </c>
      <c r="O22" s="33">
        <f>B19*B22+C19*C22+D19*D22+E19*E22+F19*F22+G19*G22+H19*H22+I19*I22+J19*J22+K19*K22+L19*L22+M19*M22</f>
        <v>507853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354</v>
      </c>
      <c r="C24" s="95">
        <v>418</v>
      </c>
      <c r="D24" s="95">
        <v>378</v>
      </c>
      <c r="E24" s="95">
        <v>403</v>
      </c>
      <c r="F24" s="95">
        <v>445</v>
      </c>
      <c r="G24" s="95">
        <v>481</v>
      </c>
      <c r="H24" s="95">
        <v>504</v>
      </c>
      <c r="I24" s="95">
        <v>592</v>
      </c>
      <c r="J24" s="95">
        <v>585</v>
      </c>
      <c r="K24" s="95">
        <v>586</v>
      </c>
      <c r="L24" s="95">
        <v>497</v>
      </c>
      <c r="M24" s="96">
        <v>343</v>
      </c>
      <c r="O24" s="31">
        <f>B23*B24+C23*C24+D23*D24+E23*E24+F23*F24+G23*G24+H23*H24+I23*I24+J23*J24+K23*K24+L23*L24+M23*M24</f>
        <v>367593</v>
      </c>
      <c r="Q24" s="331" t="s">
        <v>21</v>
      </c>
      <c r="R24" s="332"/>
      <c r="S24" s="332"/>
      <c r="T24" s="41">
        <f>SUM(T4:T6)</f>
        <v>5447</v>
      </c>
      <c r="U24" s="43">
        <f>SUM(U4:U6)</f>
        <v>5126</v>
      </c>
      <c r="V24" s="36">
        <f>SUM(T24:U24)</f>
        <v>10573</v>
      </c>
    </row>
    <row r="25" spans="1:22" ht="18" customHeight="1" thickBot="1" x14ac:dyDescent="0.2">
      <c r="A25" s="62" t="s">
        <v>2</v>
      </c>
      <c r="B25" s="97">
        <v>444</v>
      </c>
      <c r="C25" s="98">
        <v>426</v>
      </c>
      <c r="D25" s="98">
        <v>432</v>
      </c>
      <c r="E25" s="98">
        <v>486</v>
      </c>
      <c r="F25" s="98">
        <v>493</v>
      </c>
      <c r="G25" s="98">
        <v>535</v>
      </c>
      <c r="H25" s="98">
        <v>639</v>
      </c>
      <c r="I25" s="98">
        <v>688</v>
      </c>
      <c r="J25" s="98">
        <v>685</v>
      </c>
      <c r="K25" s="98">
        <v>709</v>
      </c>
      <c r="L25" s="98">
        <v>526</v>
      </c>
      <c r="M25" s="99">
        <v>342</v>
      </c>
      <c r="O25" s="32">
        <f>B23*B25+C23*C25+D23*D25+E23*E25+F23*F25+G23*G25+H23*H25+I23*I25+J23*J25+K23*K25+L23*L25+M23*M25</f>
        <v>421228</v>
      </c>
      <c r="Q25" s="333" t="s">
        <v>24</v>
      </c>
      <c r="R25" s="334"/>
      <c r="S25" s="334"/>
      <c r="T25" s="45">
        <f>T24/T$30</f>
        <v>0.15880929473162483</v>
      </c>
      <c r="U25" s="48">
        <f>U24/U$30</f>
        <v>0.13720556745182014</v>
      </c>
      <c r="V25" s="51">
        <f>V24/V$30</f>
        <v>0.14754601655060773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798</v>
      </c>
      <c r="C26" s="101">
        <f t="shared" si="6"/>
        <v>844</v>
      </c>
      <c r="D26" s="101">
        <f t="shared" si="6"/>
        <v>810</v>
      </c>
      <c r="E26" s="101">
        <f t="shared" si="6"/>
        <v>889</v>
      </c>
      <c r="F26" s="101">
        <f t="shared" si="6"/>
        <v>938</v>
      </c>
      <c r="G26" s="101">
        <f t="shared" si="6"/>
        <v>1016</v>
      </c>
      <c r="H26" s="101">
        <f t="shared" si="6"/>
        <v>1143</v>
      </c>
      <c r="I26" s="101">
        <f t="shared" si="6"/>
        <v>1280</v>
      </c>
      <c r="J26" s="101">
        <f t="shared" si="6"/>
        <v>1270</v>
      </c>
      <c r="K26" s="101">
        <f t="shared" si="6"/>
        <v>1295</v>
      </c>
      <c r="L26" s="101">
        <f t="shared" si="6"/>
        <v>1023</v>
      </c>
      <c r="M26" s="102">
        <f t="shared" si="6"/>
        <v>685</v>
      </c>
      <c r="O26" s="33">
        <f>B23*B26+C23*C26+D23*D26+E23*E26+F23*F26+G23*G26+H23*H26+I23*I26+J23*J26+K23*K26+L23*L26+M23*M26</f>
        <v>788821</v>
      </c>
      <c r="Q26" s="335" t="s">
        <v>22</v>
      </c>
      <c r="R26" s="336"/>
      <c r="S26" s="336"/>
      <c r="T26" s="42">
        <f>SUM(T7:T16)</f>
        <v>20547</v>
      </c>
      <c r="U26" s="44">
        <f>SUM(U7:U16)</f>
        <v>21402</v>
      </c>
      <c r="V26" s="37">
        <f>SUM(T26:U26)</f>
        <v>41949</v>
      </c>
    </row>
    <row r="27" spans="1:22" ht="18" customHeight="1" thickTop="1" thickBot="1" x14ac:dyDescent="0.2">
      <c r="A27" s="54" t="s">
        <v>0</v>
      </c>
      <c r="B27" s="139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37" t="s">
        <v>24</v>
      </c>
      <c r="R27" s="338"/>
      <c r="S27" s="338"/>
      <c r="T27" s="46">
        <f>T26/T$30</f>
        <v>0.59905536604565734</v>
      </c>
      <c r="U27" s="47">
        <f>U26/U$30</f>
        <v>0.57285867237687371</v>
      </c>
      <c r="V27" s="52">
        <f>V26/V$30</f>
        <v>0.58539750764035225</v>
      </c>
    </row>
    <row r="28" spans="1:22" ht="18" customHeight="1" thickTop="1" x14ac:dyDescent="0.15">
      <c r="A28" s="58" t="s">
        <v>1</v>
      </c>
      <c r="B28" s="94">
        <v>444</v>
      </c>
      <c r="C28" s="95">
        <v>413</v>
      </c>
      <c r="D28" s="95">
        <v>378</v>
      </c>
      <c r="E28" s="95">
        <v>381</v>
      </c>
      <c r="F28" s="95">
        <v>353</v>
      </c>
      <c r="G28" s="95">
        <v>339</v>
      </c>
      <c r="H28" s="95">
        <v>277</v>
      </c>
      <c r="I28" s="95">
        <v>286</v>
      </c>
      <c r="J28" s="95">
        <v>245</v>
      </c>
      <c r="K28" s="95">
        <v>224</v>
      </c>
      <c r="L28" s="95">
        <v>215</v>
      </c>
      <c r="M28" s="96">
        <v>170</v>
      </c>
      <c r="O28" s="31">
        <f>B27*B28+C27*C28+D27*D28+E27*E28+F27*F28+G27*G28+H27*H28+I27*I28+J27*J28+K27*K28+L27*L28+M27*M28</f>
        <v>285279</v>
      </c>
      <c r="Q28" s="335" t="s">
        <v>23</v>
      </c>
      <c r="R28" s="336"/>
      <c r="S28" s="336"/>
      <c r="T28" s="42">
        <f>SUM(T17:T20)</f>
        <v>8305</v>
      </c>
      <c r="U28" s="44">
        <f>SUM(U17:U20)</f>
        <v>10832</v>
      </c>
      <c r="V28" s="37">
        <f>SUM(T28:U28)</f>
        <v>19137</v>
      </c>
    </row>
    <row r="29" spans="1:22" ht="18" customHeight="1" thickBot="1" x14ac:dyDescent="0.2">
      <c r="A29" s="62" t="s">
        <v>2</v>
      </c>
      <c r="B29" s="97">
        <v>454</v>
      </c>
      <c r="C29" s="98">
        <v>443</v>
      </c>
      <c r="D29" s="98">
        <v>459</v>
      </c>
      <c r="E29" s="98">
        <v>436</v>
      </c>
      <c r="F29" s="98">
        <v>408</v>
      </c>
      <c r="G29" s="98">
        <v>380</v>
      </c>
      <c r="H29" s="98">
        <v>354</v>
      </c>
      <c r="I29" s="98">
        <v>361</v>
      </c>
      <c r="J29" s="98">
        <v>362</v>
      </c>
      <c r="K29" s="98">
        <v>295</v>
      </c>
      <c r="L29" s="98">
        <v>297</v>
      </c>
      <c r="M29" s="99">
        <v>263</v>
      </c>
      <c r="O29" s="32">
        <f>B27*B29+C27*C29+D27*D29+E27*E29+F27*F29+G27*G29+H27*H29+I27*I29+J27*J29+K27*K29+L27*L29+M27*M29</f>
        <v>347130</v>
      </c>
      <c r="Q29" s="339" t="s">
        <v>24</v>
      </c>
      <c r="R29" s="340"/>
      <c r="S29" s="340"/>
      <c r="T29" s="49">
        <f>T28/T$30</f>
        <v>0.24213533922271788</v>
      </c>
      <c r="U29" s="50">
        <f>U28/U$30</f>
        <v>0.28993576017130623</v>
      </c>
      <c r="V29" s="53">
        <f>V28/V$30</f>
        <v>0.26705647580904002</v>
      </c>
    </row>
    <row r="30" spans="1:22" ht="18" customHeight="1" thickTop="1" thickBot="1" x14ac:dyDescent="0.2">
      <c r="A30" s="70" t="s">
        <v>5</v>
      </c>
      <c r="B30" s="141">
        <f t="shared" ref="B30:M30" si="7">SUM(B28:B29)</f>
        <v>898</v>
      </c>
      <c r="C30" s="107">
        <f t="shared" si="7"/>
        <v>856</v>
      </c>
      <c r="D30" s="107">
        <f t="shared" si="7"/>
        <v>837</v>
      </c>
      <c r="E30" s="107">
        <f t="shared" si="7"/>
        <v>817</v>
      </c>
      <c r="F30" s="107">
        <f t="shared" si="7"/>
        <v>761</v>
      </c>
      <c r="G30" s="107">
        <f t="shared" si="7"/>
        <v>719</v>
      </c>
      <c r="H30" s="107">
        <f t="shared" si="7"/>
        <v>631</v>
      </c>
      <c r="I30" s="107">
        <f t="shared" si="7"/>
        <v>647</v>
      </c>
      <c r="J30" s="107">
        <f t="shared" si="7"/>
        <v>607</v>
      </c>
      <c r="K30" s="107">
        <f t="shared" si="7"/>
        <v>519</v>
      </c>
      <c r="L30" s="107">
        <f t="shared" si="7"/>
        <v>512</v>
      </c>
      <c r="M30" s="108">
        <f t="shared" si="7"/>
        <v>433</v>
      </c>
      <c r="O30" s="33">
        <f>B27*B30+C27*C30+D27*D30+E27*E30+F27*F30+G27*G30+H27*H30+I27*I30+J27*J30+K27*K30+L27*L30+M27*M30</f>
        <v>632409</v>
      </c>
      <c r="Q30" s="323" t="s">
        <v>8</v>
      </c>
      <c r="R30" s="324"/>
      <c r="S30" s="341"/>
      <c r="T30" s="38">
        <f>SUM(T24,T26,T28)</f>
        <v>34299</v>
      </c>
      <c r="U30" s="21">
        <f>SUM(U24,U26,U28)</f>
        <v>37360</v>
      </c>
      <c r="V30" s="35">
        <f>SUM(T30:U30)</f>
        <v>71659</v>
      </c>
    </row>
    <row r="31" spans="1:22" ht="18" customHeight="1" thickTop="1" thickBot="1" x14ac:dyDescent="0.2">
      <c r="A31" s="54" t="s">
        <v>0</v>
      </c>
      <c r="B31" s="139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171</v>
      </c>
      <c r="C32" s="95">
        <v>139</v>
      </c>
      <c r="D32" s="95">
        <v>132</v>
      </c>
      <c r="E32" s="95">
        <v>119</v>
      </c>
      <c r="F32" s="95">
        <v>88</v>
      </c>
      <c r="G32" s="95">
        <v>88</v>
      </c>
      <c r="H32" s="95">
        <v>75</v>
      </c>
      <c r="I32" s="95">
        <v>46</v>
      </c>
      <c r="J32" s="95">
        <v>37</v>
      </c>
      <c r="K32" s="95">
        <v>35</v>
      </c>
      <c r="L32" s="95">
        <v>14</v>
      </c>
      <c r="M32" s="96">
        <v>13</v>
      </c>
      <c r="O32" s="31">
        <f>B31*B32+C31*C32+D31*D32+E31*E32+F31*F32+G31*G32+H31*H32+I31*I32+J31*J32+K31*K32+L31*L32+M31*M32</f>
        <v>83606</v>
      </c>
    </row>
    <row r="33" spans="1:15" ht="18" customHeight="1" thickBot="1" x14ac:dyDescent="0.2">
      <c r="A33" s="62" t="s">
        <v>2</v>
      </c>
      <c r="B33" s="97">
        <v>280</v>
      </c>
      <c r="C33" s="98">
        <v>259</v>
      </c>
      <c r="D33" s="98">
        <v>255</v>
      </c>
      <c r="E33" s="98">
        <v>209</v>
      </c>
      <c r="F33" s="98">
        <v>218</v>
      </c>
      <c r="G33" s="98">
        <v>175</v>
      </c>
      <c r="H33" s="98">
        <v>169</v>
      </c>
      <c r="I33" s="98">
        <v>134</v>
      </c>
      <c r="J33" s="98">
        <v>118</v>
      </c>
      <c r="K33" s="98">
        <v>87</v>
      </c>
      <c r="L33" s="98">
        <v>76</v>
      </c>
      <c r="M33" s="99">
        <v>62</v>
      </c>
      <c r="O33" s="32">
        <f>B31*B33+C31*C33+D31*D33+E31*E33+F31*F33+G31*G33+H31*H33+I31*I33+J31*J33+K31*K33+L31*L33+M31*M33</f>
        <v>179792</v>
      </c>
    </row>
    <row r="34" spans="1:15" ht="18" customHeight="1" thickTop="1" thickBot="1" x14ac:dyDescent="0.2">
      <c r="A34" s="70" t="s">
        <v>5</v>
      </c>
      <c r="B34" s="141">
        <f t="shared" ref="B34:M34" si="8">SUM(B32:B33)</f>
        <v>451</v>
      </c>
      <c r="C34" s="107">
        <f t="shared" si="8"/>
        <v>398</v>
      </c>
      <c r="D34" s="107">
        <f t="shared" si="8"/>
        <v>387</v>
      </c>
      <c r="E34" s="107">
        <f t="shared" si="8"/>
        <v>328</v>
      </c>
      <c r="F34" s="107">
        <f t="shared" si="8"/>
        <v>306</v>
      </c>
      <c r="G34" s="107">
        <f t="shared" si="8"/>
        <v>263</v>
      </c>
      <c r="H34" s="107">
        <f t="shared" si="8"/>
        <v>244</v>
      </c>
      <c r="I34" s="107">
        <f t="shared" si="8"/>
        <v>180</v>
      </c>
      <c r="J34" s="107">
        <f t="shared" si="8"/>
        <v>155</v>
      </c>
      <c r="K34" s="107">
        <f t="shared" si="8"/>
        <v>122</v>
      </c>
      <c r="L34" s="107">
        <f t="shared" si="8"/>
        <v>90</v>
      </c>
      <c r="M34" s="108">
        <f t="shared" si="8"/>
        <v>75</v>
      </c>
      <c r="O34" s="33">
        <f>B31*B34+C31*C34+D31*D34+E31*E34+F31*F34+G31*G34+H31*H34+I31*I34+J31*J34+K31*K34+L31*L34+M31*M34</f>
        <v>263398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11</v>
      </c>
      <c r="C36" s="95">
        <v>14</v>
      </c>
      <c r="D36" s="95">
        <v>3</v>
      </c>
      <c r="E36" s="95">
        <v>3</v>
      </c>
      <c r="F36" s="95">
        <v>4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3405</v>
      </c>
    </row>
    <row r="37" spans="1:15" ht="18" customHeight="1" thickBot="1" x14ac:dyDescent="0.2">
      <c r="A37" s="62" t="s">
        <v>2</v>
      </c>
      <c r="B37" s="97">
        <v>36</v>
      </c>
      <c r="C37" s="98">
        <v>44</v>
      </c>
      <c r="D37" s="98">
        <v>18</v>
      </c>
      <c r="E37" s="98">
        <v>21</v>
      </c>
      <c r="F37" s="98">
        <v>12</v>
      </c>
      <c r="G37" s="98">
        <v>10</v>
      </c>
      <c r="H37" s="98">
        <v>5</v>
      </c>
      <c r="I37" s="98">
        <v>3</v>
      </c>
      <c r="J37" s="98">
        <v>1</v>
      </c>
      <c r="K37" s="98">
        <v>2</v>
      </c>
      <c r="L37" s="98">
        <v>1</v>
      </c>
      <c r="M37" s="99">
        <v>0</v>
      </c>
      <c r="O37" s="32">
        <f>B35*B37+C35*C37+D35*D37+E35*E37+F35*F37+G35*G37+H35*H37+I35*I37+J35*J37+K35*K37+L35*L37+M35*M37</f>
        <v>15016</v>
      </c>
    </row>
    <row r="38" spans="1:15" ht="18" customHeight="1" thickTop="1" thickBot="1" x14ac:dyDescent="0.2">
      <c r="A38" s="70" t="s">
        <v>5</v>
      </c>
      <c r="B38" s="141">
        <f t="shared" ref="B38:M38" si="9">SUM(B36:B37)</f>
        <v>47</v>
      </c>
      <c r="C38" s="107">
        <f t="shared" si="9"/>
        <v>58</v>
      </c>
      <c r="D38" s="107">
        <f t="shared" si="9"/>
        <v>21</v>
      </c>
      <c r="E38" s="107">
        <f t="shared" si="9"/>
        <v>24</v>
      </c>
      <c r="F38" s="107">
        <f t="shared" si="9"/>
        <v>16</v>
      </c>
      <c r="G38" s="107">
        <f t="shared" si="9"/>
        <v>10</v>
      </c>
      <c r="H38" s="107">
        <f t="shared" si="9"/>
        <v>5</v>
      </c>
      <c r="I38" s="107">
        <f t="shared" si="9"/>
        <v>3</v>
      </c>
      <c r="J38" s="107">
        <f t="shared" si="9"/>
        <v>1</v>
      </c>
      <c r="K38" s="107">
        <f t="shared" si="9"/>
        <v>2</v>
      </c>
      <c r="L38" s="107">
        <f t="shared" si="9"/>
        <v>1</v>
      </c>
      <c r="M38" s="108">
        <f t="shared" si="9"/>
        <v>0</v>
      </c>
      <c r="O38" s="33">
        <f>B35*B38+C35*C38+D35*D38+E35*E38+F35*F38+G35*G38+H35*H38+I35*I38+J35*J38+K35*K38+L35*L38+M35*M38</f>
        <v>18421</v>
      </c>
    </row>
    <row r="39" spans="1:15" ht="18" customHeight="1" thickTop="1" thickBot="1" x14ac:dyDescent="0.2">
      <c r="A39" s="54" t="s">
        <v>0</v>
      </c>
      <c r="B39" s="139">
        <v>108</v>
      </c>
      <c r="C39" s="104">
        <v>109</v>
      </c>
      <c r="D39" s="138" t="s">
        <v>7</v>
      </c>
      <c r="E39" s="342" t="s">
        <v>3</v>
      </c>
      <c r="F39" s="343"/>
      <c r="G39" s="344" t="s">
        <v>6</v>
      </c>
      <c r="H39" s="345"/>
      <c r="I39" s="114"/>
      <c r="J39" s="346" t="s">
        <v>19</v>
      </c>
      <c r="K39" s="347"/>
      <c r="L39" s="348" t="s">
        <v>20</v>
      </c>
      <c r="M39" s="349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5">
        <f>SUM(B4:M4,B8:M8,B12:M12,B16:M16,B20:M20,B24:M24,B28:M28,B32:M32,B36:M36,B40:D40)</f>
        <v>34299</v>
      </c>
      <c r="F40" s="326"/>
      <c r="G40" s="116" t="s">
        <v>1</v>
      </c>
      <c r="H40" s="117">
        <f>J40/E40</f>
        <v>43.246275401615208</v>
      </c>
      <c r="I40" s="118"/>
      <c r="J40" s="327">
        <f>SUM(O4,O8,O12,O16,O20,O24,O28,O32,O36,O40,L40)</f>
        <v>1483304</v>
      </c>
      <c r="K40" s="328"/>
      <c r="L40" s="329"/>
      <c r="M40" s="330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0</v>
      </c>
      <c r="C41" s="98">
        <v>1</v>
      </c>
      <c r="D41" s="119">
        <v>0</v>
      </c>
      <c r="E41" s="350">
        <f>SUM(B5:M5,B9:M9,B13:M13,B17:M17,B21:M21,B25:M25,B29:M29,B33:M33,B37:M37,B41:D41)</f>
        <v>37360</v>
      </c>
      <c r="F41" s="351"/>
      <c r="G41" s="120" t="s">
        <v>2</v>
      </c>
      <c r="H41" s="121">
        <f>J41/E41</f>
        <v>46.307334047109208</v>
      </c>
      <c r="I41" s="122"/>
      <c r="J41" s="352">
        <f>SUM(O5,O9,O13,O17,O21,O25,O29,O33,O37,O41,L41)</f>
        <v>1730042</v>
      </c>
      <c r="K41" s="353"/>
      <c r="L41" s="354"/>
      <c r="M41" s="355"/>
      <c r="O41" s="32">
        <f>B39*B41+C39*C41</f>
        <v>109</v>
      </c>
    </row>
    <row r="42" spans="1:15" ht="18" customHeight="1" thickTop="1" thickBot="1" x14ac:dyDescent="0.2">
      <c r="A42" s="70" t="s">
        <v>5</v>
      </c>
      <c r="B42" s="141">
        <f>SUM(B40:B41)</f>
        <v>0</v>
      </c>
      <c r="C42" s="107">
        <f>SUM(C40:C41)</f>
        <v>1</v>
      </c>
      <c r="D42" s="140">
        <f>SUM(D40:D41)</f>
        <v>0</v>
      </c>
      <c r="E42" s="356">
        <f>SUM(E40:E41)</f>
        <v>71659</v>
      </c>
      <c r="F42" s="357"/>
      <c r="G42" s="124" t="s">
        <v>5</v>
      </c>
      <c r="H42" s="125">
        <f>J42/E42</f>
        <v>44.842183117263708</v>
      </c>
      <c r="I42" s="126"/>
      <c r="J42" s="358">
        <f>SUM(O6,O10,O14,O18,O22,O26,O30,O34,O38,O42,L42)</f>
        <v>3213346</v>
      </c>
      <c r="K42" s="359"/>
      <c r="L42" s="360"/>
      <c r="M42" s="361"/>
      <c r="O42" s="33">
        <f>B39*B42+C39*C42</f>
        <v>109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20" t="s">
        <v>74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132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337</v>
      </c>
      <c r="C4" s="95">
        <v>367</v>
      </c>
      <c r="D4" s="95">
        <v>368</v>
      </c>
      <c r="E4" s="95">
        <v>343</v>
      </c>
      <c r="F4" s="95">
        <v>384</v>
      </c>
      <c r="G4" s="95">
        <v>398</v>
      </c>
      <c r="H4" s="95">
        <v>338</v>
      </c>
      <c r="I4" s="95">
        <v>386</v>
      </c>
      <c r="J4" s="95">
        <v>377</v>
      </c>
      <c r="K4" s="95">
        <v>373</v>
      </c>
      <c r="L4" s="95">
        <v>350</v>
      </c>
      <c r="M4" s="96">
        <v>350</v>
      </c>
      <c r="O4" s="31">
        <f>B3*B4+C3*C4+D3*D4+E3*E4+F3*F4+G3*G4+H3*H4+I3*I4+J3*J4+K3*K4+L3*L4+M3*M4</f>
        <v>24111</v>
      </c>
      <c r="Q4" s="3">
        <v>0</v>
      </c>
      <c r="R4" s="4" t="s">
        <v>4</v>
      </c>
      <c r="S4" s="5">
        <v>4</v>
      </c>
      <c r="T4" s="14">
        <f>SUM(B4:F4)</f>
        <v>1799</v>
      </c>
      <c r="U4" s="15">
        <f>SUM(B5:F5)</f>
        <v>1747</v>
      </c>
      <c r="V4" s="25">
        <f>SUM(T4:U4)</f>
        <v>3546</v>
      </c>
    </row>
    <row r="5" spans="1:22" ht="18" customHeight="1" thickBot="1" x14ac:dyDescent="0.2">
      <c r="A5" s="62" t="s">
        <v>2</v>
      </c>
      <c r="B5" s="97">
        <v>341</v>
      </c>
      <c r="C5" s="98">
        <v>346</v>
      </c>
      <c r="D5" s="98">
        <v>336</v>
      </c>
      <c r="E5" s="98">
        <v>362</v>
      </c>
      <c r="F5" s="98">
        <v>362</v>
      </c>
      <c r="G5" s="98">
        <v>334</v>
      </c>
      <c r="H5" s="98">
        <v>368</v>
      </c>
      <c r="I5" s="98">
        <v>321</v>
      </c>
      <c r="J5" s="98">
        <v>402</v>
      </c>
      <c r="K5" s="98">
        <v>329</v>
      </c>
      <c r="L5" s="98">
        <v>327</v>
      </c>
      <c r="M5" s="99">
        <v>313</v>
      </c>
      <c r="O5" s="32">
        <f>B3*B5+C3*C5+D3*D5+E3*E5+F3*F5+G3*G5+H3*H5+I3*I5+J3*J5+K3*K5+L3*L5+M3*M5</f>
        <v>22567</v>
      </c>
      <c r="Q5" s="6">
        <v>5</v>
      </c>
      <c r="R5" s="7" t="s">
        <v>4</v>
      </c>
      <c r="S5" s="8">
        <v>9</v>
      </c>
      <c r="T5" s="16">
        <f>SUM(G4:K4)</f>
        <v>1872</v>
      </c>
      <c r="U5" s="17">
        <f>SUM(G5:K5)</f>
        <v>1754</v>
      </c>
      <c r="V5" s="26">
        <f t="shared" ref="V5:V20" si="0">SUM(T5:U5)</f>
        <v>3626</v>
      </c>
    </row>
    <row r="6" spans="1:22" ht="18" customHeight="1" thickTop="1" thickBot="1" x14ac:dyDescent="0.2">
      <c r="A6" s="66" t="s">
        <v>5</v>
      </c>
      <c r="B6" s="100">
        <f t="shared" ref="B6:M6" si="1">SUM(B4:B5)</f>
        <v>678</v>
      </c>
      <c r="C6" s="101">
        <f t="shared" si="1"/>
        <v>713</v>
      </c>
      <c r="D6" s="101">
        <f t="shared" si="1"/>
        <v>704</v>
      </c>
      <c r="E6" s="101">
        <f t="shared" si="1"/>
        <v>705</v>
      </c>
      <c r="F6" s="101">
        <f t="shared" si="1"/>
        <v>746</v>
      </c>
      <c r="G6" s="101">
        <f t="shared" si="1"/>
        <v>732</v>
      </c>
      <c r="H6" s="101">
        <f t="shared" si="1"/>
        <v>706</v>
      </c>
      <c r="I6" s="101">
        <f t="shared" si="1"/>
        <v>707</v>
      </c>
      <c r="J6" s="101">
        <f t="shared" si="1"/>
        <v>779</v>
      </c>
      <c r="K6" s="101">
        <f t="shared" si="1"/>
        <v>702</v>
      </c>
      <c r="L6" s="101">
        <f t="shared" si="1"/>
        <v>677</v>
      </c>
      <c r="M6" s="102">
        <f t="shared" si="1"/>
        <v>663</v>
      </c>
      <c r="O6" s="33">
        <f>B3*B6+C3*C6+D3*D6+E3*E6+F3*F6+G3*G6+H3*H6+I3*I6+J3*J6+K3*K6+L3*L6+M3*M6</f>
        <v>46678</v>
      </c>
      <c r="Q6" s="6">
        <v>10</v>
      </c>
      <c r="R6" s="7" t="s">
        <v>4</v>
      </c>
      <c r="S6" s="8">
        <v>14</v>
      </c>
      <c r="T6" s="16">
        <f>SUM(L4:M4,B8:D8)</f>
        <v>1749</v>
      </c>
      <c r="U6" s="17">
        <f>SUM(L5:M5,B9:D9)</f>
        <v>1666</v>
      </c>
      <c r="V6" s="26">
        <f t="shared" si="0"/>
        <v>3415</v>
      </c>
    </row>
    <row r="7" spans="1:22" ht="18" customHeight="1" thickTop="1" thickBot="1" x14ac:dyDescent="0.2">
      <c r="A7" s="54" t="s">
        <v>0</v>
      </c>
      <c r="B7" s="136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1771</v>
      </c>
      <c r="U7" s="17">
        <f>SUM(E9:I9)</f>
        <v>1675</v>
      </c>
      <c r="V7" s="26">
        <f t="shared" si="0"/>
        <v>3446</v>
      </c>
    </row>
    <row r="8" spans="1:22" ht="18" customHeight="1" thickTop="1" x14ac:dyDescent="0.15">
      <c r="A8" s="58" t="s">
        <v>1</v>
      </c>
      <c r="B8" s="94">
        <v>366</v>
      </c>
      <c r="C8" s="95">
        <v>335</v>
      </c>
      <c r="D8" s="95">
        <v>348</v>
      </c>
      <c r="E8" s="95">
        <v>372</v>
      </c>
      <c r="F8" s="95">
        <v>380</v>
      </c>
      <c r="G8" s="95">
        <v>348</v>
      </c>
      <c r="H8" s="95">
        <v>357</v>
      </c>
      <c r="I8" s="95">
        <v>314</v>
      </c>
      <c r="J8" s="95">
        <v>329</v>
      </c>
      <c r="K8" s="95">
        <v>324</v>
      </c>
      <c r="L8" s="95">
        <v>316</v>
      </c>
      <c r="M8" s="96">
        <v>279</v>
      </c>
      <c r="O8" s="31">
        <f>B7*B8+C7*C8+D7*D8+E7*E8+F7*F8+G7*G8+H7*H8+I7*I8+J7*J8+K7*K8+L7*L8+M7*M8</f>
        <v>70340</v>
      </c>
      <c r="Q8" s="6">
        <v>20</v>
      </c>
      <c r="R8" s="7" t="s">
        <v>4</v>
      </c>
      <c r="S8" s="8">
        <v>24</v>
      </c>
      <c r="T8" s="16">
        <f>SUM(J8:M8,B12)</f>
        <v>1529</v>
      </c>
      <c r="U8" s="17">
        <f>SUM(J9:M9,B13)</f>
        <v>1707</v>
      </c>
      <c r="V8" s="26">
        <f t="shared" si="0"/>
        <v>3236</v>
      </c>
    </row>
    <row r="9" spans="1:22" ht="18" customHeight="1" thickBot="1" x14ac:dyDescent="0.2">
      <c r="A9" s="62" t="s">
        <v>2</v>
      </c>
      <c r="B9" s="97">
        <v>333</v>
      </c>
      <c r="C9" s="98">
        <v>342</v>
      </c>
      <c r="D9" s="98">
        <v>351</v>
      </c>
      <c r="E9" s="98">
        <v>305</v>
      </c>
      <c r="F9" s="98">
        <v>324</v>
      </c>
      <c r="G9" s="98">
        <v>342</v>
      </c>
      <c r="H9" s="98">
        <v>350</v>
      </c>
      <c r="I9" s="98">
        <v>354</v>
      </c>
      <c r="J9" s="98">
        <v>364</v>
      </c>
      <c r="K9" s="98">
        <v>365</v>
      </c>
      <c r="L9" s="98">
        <v>336</v>
      </c>
      <c r="M9" s="99">
        <v>329</v>
      </c>
      <c r="O9" s="32">
        <f>B7*B9+C7*C9+D7*D9+E7*E9+F7*F9+G7*G9+H7*H9+I7*I9+J7*J9+K7*K9+L7*L9+M7*M9</f>
        <v>71859</v>
      </c>
      <c r="Q9" s="6">
        <v>25</v>
      </c>
      <c r="R9" s="7" t="s">
        <v>4</v>
      </c>
      <c r="S9" s="8">
        <v>29</v>
      </c>
      <c r="T9" s="16">
        <f>SUM(C12:G12)</f>
        <v>1652</v>
      </c>
      <c r="U9" s="17">
        <f>SUM(C13:G13)</f>
        <v>1677</v>
      </c>
      <c r="V9" s="26">
        <f t="shared" si="0"/>
        <v>3329</v>
      </c>
    </row>
    <row r="10" spans="1:22" ht="18" customHeight="1" thickTop="1" thickBot="1" x14ac:dyDescent="0.2">
      <c r="A10" s="70" t="s">
        <v>5</v>
      </c>
      <c r="B10" s="134">
        <f t="shared" ref="B10:M10" si="2">SUM(B8:B9)</f>
        <v>699</v>
      </c>
      <c r="C10" s="107">
        <f t="shared" si="2"/>
        <v>677</v>
      </c>
      <c r="D10" s="107">
        <f t="shared" si="2"/>
        <v>699</v>
      </c>
      <c r="E10" s="107">
        <f t="shared" si="2"/>
        <v>677</v>
      </c>
      <c r="F10" s="107">
        <f t="shared" si="2"/>
        <v>704</v>
      </c>
      <c r="G10" s="107">
        <f t="shared" si="2"/>
        <v>690</v>
      </c>
      <c r="H10" s="107">
        <f t="shared" si="2"/>
        <v>707</v>
      </c>
      <c r="I10" s="107">
        <f t="shared" si="2"/>
        <v>668</v>
      </c>
      <c r="J10" s="107">
        <f t="shared" si="2"/>
        <v>693</v>
      </c>
      <c r="K10" s="107">
        <f t="shared" si="2"/>
        <v>689</v>
      </c>
      <c r="L10" s="107">
        <f t="shared" si="2"/>
        <v>652</v>
      </c>
      <c r="M10" s="108">
        <f t="shared" si="2"/>
        <v>608</v>
      </c>
      <c r="O10" s="33">
        <f>B7*B10+C7*C10+D7*D10+E7*E10+F7*F10+G7*G10+H7*H10+I7*I10+J7*J10+K7*K10+L7*L10+M7*M10</f>
        <v>142199</v>
      </c>
      <c r="Q10" s="6">
        <v>30</v>
      </c>
      <c r="R10" s="7" t="s">
        <v>4</v>
      </c>
      <c r="S10" s="8">
        <v>34</v>
      </c>
      <c r="T10" s="16">
        <f>SUM(H12:L12)</f>
        <v>2119</v>
      </c>
      <c r="U10" s="17">
        <f>SUM(H13:L13)</f>
        <v>2183</v>
      </c>
      <c r="V10" s="26">
        <f t="shared" si="0"/>
        <v>4302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2575</v>
      </c>
      <c r="U11" s="17">
        <f>SUM(M13,B17:E17)</f>
        <v>2596</v>
      </c>
      <c r="V11" s="26">
        <f t="shared" si="0"/>
        <v>5171</v>
      </c>
    </row>
    <row r="12" spans="1:22" ht="18" customHeight="1" thickTop="1" x14ac:dyDescent="0.15">
      <c r="A12" s="58" t="s">
        <v>1</v>
      </c>
      <c r="B12" s="94">
        <v>281</v>
      </c>
      <c r="C12" s="95">
        <v>301</v>
      </c>
      <c r="D12" s="95">
        <v>300</v>
      </c>
      <c r="E12" s="95">
        <v>341</v>
      </c>
      <c r="F12" s="95">
        <v>361</v>
      </c>
      <c r="G12" s="95">
        <v>349</v>
      </c>
      <c r="H12" s="95">
        <v>393</v>
      </c>
      <c r="I12" s="95">
        <v>409</v>
      </c>
      <c r="J12" s="95">
        <v>441</v>
      </c>
      <c r="K12" s="95">
        <v>428</v>
      </c>
      <c r="L12" s="95">
        <v>448</v>
      </c>
      <c r="M12" s="96">
        <v>455</v>
      </c>
      <c r="O12" s="31">
        <f>B11*B12+C11*C12+D11*D12+E11*E12+F11*F12+G11*G12+H11*H12+I11*I12+J11*J12+K11*K12+L11*L12+M11*M12</f>
        <v>135367</v>
      </c>
      <c r="Q12" s="6">
        <v>40</v>
      </c>
      <c r="R12" s="7" t="s">
        <v>4</v>
      </c>
      <c r="S12" s="8">
        <v>44</v>
      </c>
      <c r="T12" s="16">
        <f>SUM(F16:J16)</f>
        <v>2890</v>
      </c>
      <c r="U12" s="17">
        <f>SUM(F17:J17)</f>
        <v>2988</v>
      </c>
      <c r="V12" s="26">
        <f t="shared" si="0"/>
        <v>5878</v>
      </c>
    </row>
    <row r="13" spans="1:22" ht="18" customHeight="1" thickBot="1" x14ac:dyDescent="0.2">
      <c r="A13" s="62" t="s">
        <v>2</v>
      </c>
      <c r="B13" s="97">
        <v>313</v>
      </c>
      <c r="C13" s="98">
        <v>322</v>
      </c>
      <c r="D13" s="98">
        <v>297</v>
      </c>
      <c r="E13" s="98">
        <v>336</v>
      </c>
      <c r="F13" s="98">
        <v>329</v>
      </c>
      <c r="G13" s="98">
        <v>393</v>
      </c>
      <c r="H13" s="98">
        <v>413</v>
      </c>
      <c r="I13" s="98">
        <v>387</v>
      </c>
      <c r="J13" s="98">
        <v>463</v>
      </c>
      <c r="K13" s="98">
        <v>434</v>
      </c>
      <c r="L13" s="98">
        <v>486</v>
      </c>
      <c r="M13" s="99">
        <v>503</v>
      </c>
      <c r="O13" s="32">
        <f>B11*B13+C11*C13+D11*D13+E11*E13+F11*F13+G11*G13+H11*H13+I11*I13+J11*J13+K11*K13+L11*L13+M11*M13</f>
        <v>140619</v>
      </c>
      <c r="Q13" s="6">
        <v>45</v>
      </c>
      <c r="R13" s="7" t="s">
        <v>4</v>
      </c>
      <c r="S13" s="8">
        <v>49</v>
      </c>
      <c r="T13" s="16">
        <f>SUM(K16:M16,B20:C20)</f>
        <v>2364</v>
      </c>
      <c r="U13" s="17">
        <f>SUM(K17:M17,B21:C21)</f>
        <v>2398</v>
      </c>
      <c r="V13" s="26">
        <f t="shared" si="0"/>
        <v>4762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594</v>
      </c>
      <c r="C14" s="101">
        <f t="shared" si="3"/>
        <v>623</v>
      </c>
      <c r="D14" s="101">
        <f t="shared" si="3"/>
        <v>597</v>
      </c>
      <c r="E14" s="101">
        <f t="shared" si="3"/>
        <v>677</v>
      </c>
      <c r="F14" s="101">
        <f t="shared" si="3"/>
        <v>690</v>
      </c>
      <c r="G14" s="101">
        <f t="shared" si="3"/>
        <v>742</v>
      </c>
      <c r="H14" s="101">
        <f t="shared" si="3"/>
        <v>806</v>
      </c>
      <c r="I14" s="101">
        <f t="shared" si="3"/>
        <v>796</v>
      </c>
      <c r="J14" s="101">
        <f t="shared" si="3"/>
        <v>904</v>
      </c>
      <c r="K14" s="101">
        <f t="shared" si="3"/>
        <v>862</v>
      </c>
      <c r="L14" s="101">
        <f t="shared" si="3"/>
        <v>934</v>
      </c>
      <c r="M14" s="102">
        <f t="shared" si="3"/>
        <v>958</v>
      </c>
      <c r="O14" s="33">
        <f>B11*B14+C11*C14+D11*D14+E11*E14+F11*F14+G11*G14+H11*H14+I11*I14+J11*J14+K11*K14+L11*L14+M11*M14</f>
        <v>275986</v>
      </c>
      <c r="Q14" s="6">
        <v>50</v>
      </c>
      <c r="R14" s="7" t="s">
        <v>4</v>
      </c>
      <c r="S14" s="8">
        <v>54</v>
      </c>
      <c r="T14" s="16">
        <f>SUM(D20:H20)</f>
        <v>1893</v>
      </c>
      <c r="U14" s="17">
        <f>SUM(D21:H21)</f>
        <v>2058</v>
      </c>
      <c r="V14" s="26">
        <f t="shared" si="0"/>
        <v>3951</v>
      </c>
    </row>
    <row r="15" spans="1:22" ht="18" customHeight="1" thickTop="1" thickBot="1" x14ac:dyDescent="0.2">
      <c r="A15" s="54" t="s">
        <v>0</v>
      </c>
      <c r="B15" s="136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1757</v>
      </c>
      <c r="U15" s="17">
        <f>SUM(I21:M21)</f>
        <v>1969</v>
      </c>
      <c r="V15" s="26">
        <f t="shared" si="0"/>
        <v>3726</v>
      </c>
    </row>
    <row r="16" spans="1:22" ht="18" customHeight="1" thickTop="1" x14ac:dyDescent="0.15">
      <c r="A16" s="58" t="s">
        <v>1</v>
      </c>
      <c r="B16" s="94">
        <v>469</v>
      </c>
      <c r="C16" s="95">
        <v>536</v>
      </c>
      <c r="D16" s="95">
        <v>531</v>
      </c>
      <c r="E16" s="95">
        <v>584</v>
      </c>
      <c r="F16" s="95">
        <v>561</v>
      </c>
      <c r="G16" s="95">
        <v>597</v>
      </c>
      <c r="H16" s="95">
        <v>560</v>
      </c>
      <c r="I16" s="95">
        <v>590</v>
      </c>
      <c r="J16" s="95">
        <v>582</v>
      </c>
      <c r="K16" s="95">
        <v>533</v>
      </c>
      <c r="L16" s="95">
        <v>532</v>
      </c>
      <c r="M16" s="96">
        <v>442</v>
      </c>
      <c r="O16" s="31">
        <f>B15*B16+C15*C16+D15*D16+E15*E16+F15*F16+G15*G16+H15*H16+I15*I16+J15*J16+K15*K16+L15*L16+M15*M16</f>
        <v>270316</v>
      </c>
      <c r="Q16" s="6">
        <v>60</v>
      </c>
      <c r="R16" s="7" t="s">
        <v>4</v>
      </c>
      <c r="S16" s="8">
        <v>64</v>
      </c>
      <c r="T16" s="16">
        <f>SUM(B24:F24)</f>
        <v>2126</v>
      </c>
      <c r="U16" s="17">
        <f>SUM(B25:F25)</f>
        <v>2387</v>
      </c>
      <c r="V16" s="26">
        <f t="shared" si="0"/>
        <v>4513</v>
      </c>
    </row>
    <row r="17" spans="1:22" ht="18" customHeight="1" thickBot="1" x14ac:dyDescent="0.2">
      <c r="A17" s="62" t="s">
        <v>2</v>
      </c>
      <c r="B17" s="97">
        <v>485</v>
      </c>
      <c r="C17" s="98">
        <v>500</v>
      </c>
      <c r="D17" s="98">
        <v>527</v>
      </c>
      <c r="E17" s="98">
        <v>581</v>
      </c>
      <c r="F17" s="98">
        <v>586</v>
      </c>
      <c r="G17" s="98">
        <v>568</v>
      </c>
      <c r="H17" s="98">
        <v>650</v>
      </c>
      <c r="I17" s="98">
        <v>624</v>
      </c>
      <c r="J17" s="98">
        <v>560</v>
      </c>
      <c r="K17" s="98">
        <v>519</v>
      </c>
      <c r="L17" s="98">
        <v>513</v>
      </c>
      <c r="M17" s="99">
        <v>487</v>
      </c>
      <c r="O17" s="32">
        <f>B15*B17+C15*C17+D15*D17+E15*E17+F15*F17+G15*G17+H15*H17+I15*I17+J15*J17+K15*K17+L15*L17+M15*M17</f>
        <v>273987</v>
      </c>
      <c r="Q17" s="6">
        <v>65</v>
      </c>
      <c r="R17" s="7" t="s">
        <v>4</v>
      </c>
      <c r="S17" s="8">
        <v>69</v>
      </c>
      <c r="T17" s="16">
        <f>SUM(G24:K24)</f>
        <v>2795</v>
      </c>
      <c r="U17" s="17">
        <f>SUM(G25:K25)</f>
        <v>3253</v>
      </c>
      <c r="V17" s="26">
        <f t="shared" si="0"/>
        <v>6048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954</v>
      </c>
      <c r="C18" s="101">
        <f t="shared" si="4"/>
        <v>1036</v>
      </c>
      <c r="D18" s="101">
        <f t="shared" si="4"/>
        <v>1058</v>
      </c>
      <c r="E18" s="101">
        <f t="shared" si="4"/>
        <v>1165</v>
      </c>
      <c r="F18" s="101">
        <f t="shared" si="4"/>
        <v>1147</v>
      </c>
      <c r="G18" s="101">
        <f t="shared" si="4"/>
        <v>1165</v>
      </c>
      <c r="H18" s="101">
        <f t="shared" si="4"/>
        <v>1210</v>
      </c>
      <c r="I18" s="101">
        <f t="shared" si="4"/>
        <v>1214</v>
      </c>
      <c r="J18" s="101">
        <f t="shared" si="4"/>
        <v>1142</v>
      </c>
      <c r="K18" s="101">
        <f t="shared" si="4"/>
        <v>1052</v>
      </c>
      <c r="L18" s="101">
        <f t="shared" si="4"/>
        <v>1045</v>
      </c>
      <c r="M18" s="102">
        <f t="shared" si="4"/>
        <v>929</v>
      </c>
      <c r="O18" s="33">
        <f>B15*B18+C15*C18+D15*D18+E15*E18+F15*F18+G15*G18+H15*H18+I15*I18+J15*J18+K15*K18+L15*L18+M15*M18</f>
        <v>544303</v>
      </c>
      <c r="Q18" s="6">
        <v>70</v>
      </c>
      <c r="R18" s="7" t="s">
        <v>4</v>
      </c>
      <c r="S18" s="8">
        <v>74</v>
      </c>
      <c r="T18" s="16">
        <f>SUM(L24:M24,B28:D28)</f>
        <v>1989</v>
      </c>
      <c r="U18" s="17">
        <f>SUM(L25:M25,B29:D29)</f>
        <v>2155</v>
      </c>
      <c r="V18" s="26">
        <f t="shared" si="0"/>
        <v>4144</v>
      </c>
    </row>
    <row r="19" spans="1:22" ht="18" customHeight="1" thickTop="1" thickBot="1" x14ac:dyDescent="0.2">
      <c r="A19" s="54" t="s">
        <v>0</v>
      </c>
      <c r="B19" s="136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1544</v>
      </c>
      <c r="U19" s="17">
        <f>SUM(E29:I29)</f>
        <v>1889</v>
      </c>
      <c r="V19" s="26">
        <f t="shared" si="0"/>
        <v>3433</v>
      </c>
    </row>
    <row r="20" spans="1:22" ht="18" customHeight="1" thickTop="1" thickBot="1" x14ac:dyDescent="0.2">
      <c r="A20" s="58" t="s">
        <v>1</v>
      </c>
      <c r="B20" s="94">
        <v>469</v>
      </c>
      <c r="C20" s="95">
        <v>388</v>
      </c>
      <c r="D20" s="95">
        <v>393</v>
      </c>
      <c r="E20" s="95">
        <v>403</v>
      </c>
      <c r="F20" s="95">
        <v>368</v>
      </c>
      <c r="G20" s="95">
        <v>373</v>
      </c>
      <c r="H20" s="95">
        <v>356</v>
      </c>
      <c r="I20" s="95">
        <v>348</v>
      </c>
      <c r="J20" s="95">
        <v>373</v>
      </c>
      <c r="K20" s="95">
        <v>356</v>
      </c>
      <c r="L20" s="95">
        <v>332</v>
      </c>
      <c r="M20" s="96">
        <v>348</v>
      </c>
      <c r="O20" s="31">
        <f>B19*B20+C19*C20+D19*D20+E19*E20+F19*F20+G19*G20+H19*H20+I19*I20+J19*J20+K19*K20+L19*L20+M19*M20</f>
        <v>239964</v>
      </c>
      <c r="Q20" s="9">
        <v>80</v>
      </c>
      <c r="R20" s="10" t="s">
        <v>4</v>
      </c>
      <c r="S20" s="11"/>
      <c r="T20" s="18">
        <f>SUM(J28:M28,B32:M32,B36:M36,B40:D40)</f>
        <v>1782</v>
      </c>
      <c r="U20" s="19">
        <f>SUM(J29:M29,B33:M33,B37:M37,B41:D41)</f>
        <v>3256</v>
      </c>
      <c r="V20" s="27">
        <f t="shared" si="0"/>
        <v>5038</v>
      </c>
    </row>
    <row r="21" spans="1:22" ht="18" customHeight="1" thickTop="1" thickBot="1" x14ac:dyDescent="0.2">
      <c r="A21" s="62" t="s">
        <v>2</v>
      </c>
      <c r="B21" s="97">
        <v>487</v>
      </c>
      <c r="C21" s="98">
        <v>392</v>
      </c>
      <c r="D21" s="98">
        <v>443</v>
      </c>
      <c r="E21" s="98">
        <v>404</v>
      </c>
      <c r="F21" s="98">
        <v>443</v>
      </c>
      <c r="G21" s="98">
        <v>394</v>
      </c>
      <c r="H21" s="98">
        <v>374</v>
      </c>
      <c r="I21" s="98">
        <v>363</v>
      </c>
      <c r="J21" s="98">
        <v>385</v>
      </c>
      <c r="K21" s="98">
        <v>379</v>
      </c>
      <c r="L21" s="98">
        <v>402</v>
      </c>
      <c r="M21" s="99">
        <v>440</v>
      </c>
      <c r="O21" s="32">
        <f>B19*B21+C19*C21+D19*D21+E19*E21+F19*F21+G19*G21+H19*H21+I19*I21+J19*J21+K19*K21+L19*L21+M19*M21</f>
        <v>261856</v>
      </c>
      <c r="Q21" s="323" t="s">
        <v>8</v>
      </c>
      <c r="R21" s="324"/>
      <c r="S21" s="324"/>
      <c r="T21" s="20">
        <f>SUM(T4:T20)</f>
        <v>34206</v>
      </c>
      <c r="U21" s="21">
        <f>SUM(U4:U20)</f>
        <v>37358</v>
      </c>
      <c r="V21" s="23">
        <f>SUM(V4:V20)</f>
        <v>71564</v>
      </c>
    </row>
    <row r="22" spans="1:22" ht="18" customHeight="1" thickTop="1" thickBot="1" x14ac:dyDescent="0.2">
      <c r="A22" s="70" t="s">
        <v>5</v>
      </c>
      <c r="B22" s="134">
        <f t="shared" ref="B22:M22" si="5">SUM(B20:B21)</f>
        <v>956</v>
      </c>
      <c r="C22" s="107">
        <f t="shared" si="5"/>
        <v>780</v>
      </c>
      <c r="D22" s="107">
        <f t="shared" si="5"/>
        <v>836</v>
      </c>
      <c r="E22" s="107">
        <f t="shared" si="5"/>
        <v>807</v>
      </c>
      <c r="F22" s="107">
        <f t="shared" si="5"/>
        <v>811</v>
      </c>
      <c r="G22" s="107">
        <f t="shared" si="5"/>
        <v>767</v>
      </c>
      <c r="H22" s="107">
        <f t="shared" si="5"/>
        <v>730</v>
      </c>
      <c r="I22" s="107">
        <f t="shared" si="5"/>
        <v>711</v>
      </c>
      <c r="J22" s="107">
        <f t="shared" si="5"/>
        <v>758</v>
      </c>
      <c r="K22" s="107">
        <f t="shared" si="5"/>
        <v>735</v>
      </c>
      <c r="L22" s="107">
        <f t="shared" si="5"/>
        <v>734</v>
      </c>
      <c r="M22" s="108">
        <f t="shared" si="5"/>
        <v>788</v>
      </c>
      <c r="O22" s="33">
        <f>B19*B22+C19*C22+D19*D22+E19*E22+F19*F22+G19*G22+H19*H22+I19*I22+J19*J22+K19*K22+L19*L22+M19*M22</f>
        <v>501820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414</v>
      </c>
      <c r="C24" s="95">
        <v>375</v>
      </c>
      <c r="D24" s="95">
        <v>403</v>
      </c>
      <c r="E24" s="95">
        <v>451</v>
      </c>
      <c r="F24" s="95">
        <v>483</v>
      </c>
      <c r="G24" s="95">
        <v>508</v>
      </c>
      <c r="H24" s="95">
        <v>598</v>
      </c>
      <c r="I24" s="95">
        <v>592</v>
      </c>
      <c r="J24" s="95">
        <v>593</v>
      </c>
      <c r="K24" s="95">
        <v>504</v>
      </c>
      <c r="L24" s="95">
        <v>346</v>
      </c>
      <c r="M24" s="96">
        <v>449</v>
      </c>
      <c r="O24" s="31">
        <f>B23*B24+C23*C24+D23*D24+E23*E24+F23*F24+G23*G24+H23*H24+I23*I24+J23*J24+K23*K24+L23*L24+M23*M24</f>
        <v>375377</v>
      </c>
      <c r="Q24" s="331" t="s">
        <v>21</v>
      </c>
      <c r="R24" s="332"/>
      <c r="S24" s="332"/>
      <c r="T24" s="41">
        <f>SUM(T4:T6)</f>
        <v>5420</v>
      </c>
      <c r="U24" s="43">
        <f>SUM(U4:U6)</f>
        <v>5167</v>
      </c>
      <c r="V24" s="36">
        <f>SUM(T24:U24)</f>
        <v>10587</v>
      </c>
    </row>
    <row r="25" spans="1:22" ht="18" customHeight="1" thickBot="1" x14ac:dyDescent="0.2">
      <c r="A25" s="62" t="s">
        <v>2</v>
      </c>
      <c r="B25" s="97">
        <v>420</v>
      </c>
      <c r="C25" s="98">
        <v>436</v>
      </c>
      <c r="D25" s="98">
        <v>492</v>
      </c>
      <c r="E25" s="98">
        <v>501</v>
      </c>
      <c r="F25" s="98">
        <v>538</v>
      </c>
      <c r="G25" s="98">
        <v>638</v>
      </c>
      <c r="H25" s="98">
        <v>685</v>
      </c>
      <c r="I25" s="98">
        <v>689</v>
      </c>
      <c r="J25" s="98">
        <v>713</v>
      </c>
      <c r="K25" s="98">
        <v>528</v>
      </c>
      <c r="L25" s="98">
        <v>348</v>
      </c>
      <c r="M25" s="99">
        <v>454</v>
      </c>
      <c r="O25" s="32">
        <f>B23*B25+C23*C25+D23*D25+E23*E25+F23*F25+G23*G25+H23*H25+I23*I25+J23*J25+K23*K25+L23*L25+M23*M25</f>
        <v>422648</v>
      </c>
      <c r="Q25" s="333" t="s">
        <v>24</v>
      </c>
      <c r="R25" s="334"/>
      <c r="S25" s="334"/>
      <c r="T25" s="45">
        <f>T24/T$30</f>
        <v>0.15845173361398585</v>
      </c>
      <c r="U25" s="48">
        <f>U24/U$30</f>
        <v>0.13831040205578457</v>
      </c>
      <c r="V25" s="51">
        <f>V24/V$30</f>
        <v>0.14793751048012968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834</v>
      </c>
      <c r="C26" s="101">
        <f t="shared" si="6"/>
        <v>811</v>
      </c>
      <c r="D26" s="101">
        <f t="shared" si="6"/>
        <v>895</v>
      </c>
      <c r="E26" s="101">
        <f t="shared" si="6"/>
        <v>952</v>
      </c>
      <c r="F26" s="101">
        <f t="shared" si="6"/>
        <v>1021</v>
      </c>
      <c r="G26" s="101">
        <f t="shared" si="6"/>
        <v>1146</v>
      </c>
      <c r="H26" s="101">
        <f t="shared" si="6"/>
        <v>1283</v>
      </c>
      <c r="I26" s="101">
        <f t="shared" si="6"/>
        <v>1281</v>
      </c>
      <c r="J26" s="101">
        <f t="shared" si="6"/>
        <v>1306</v>
      </c>
      <c r="K26" s="101">
        <f t="shared" si="6"/>
        <v>1032</v>
      </c>
      <c r="L26" s="101">
        <f t="shared" si="6"/>
        <v>694</v>
      </c>
      <c r="M26" s="102">
        <f t="shared" si="6"/>
        <v>903</v>
      </c>
      <c r="O26" s="33">
        <f>B23*B26+C23*C26+D23*D26+E23*E26+F23*F26+G23*G26+H23*H26+I23*I26+J23*J26+K23*K26+L23*L26+M23*M26</f>
        <v>798025</v>
      </c>
      <c r="Q26" s="335" t="s">
        <v>22</v>
      </c>
      <c r="R26" s="336"/>
      <c r="S26" s="336"/>
      <c r="T26" s="42">
        <f>SUM(T7:T16)</f>
        <v>20676</v>
      </c>
      <c r="U26" s="44">
        <f>SUM(U7:U16)</f>
        <v>21638</v>
      </c>
      <c r="V26" s="37">
        <f>SUM(T26:U26)</f>
        <v>42314</v>
      </c>
    </row>
    <row r="27" spans="1:22" ht="18" customHeight="1" thickTop="1" thickBot="1" x14ac:dyDescent="0.2">
      <c r="A27" s="54" t="s">
        <v>0</v>
      </c>
      <c r="B27" s="136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37" t="s">
        <v>24</v>
      </c>
      <c r="R27" s="338"/>
      <c r="S27" s="338"/>
      <c r="T27" s="46">
        <f>T26/T$30</f>
        <v>0.60445535870899847</v>
      </c>
      <c r="U27" s="47">
        <f>U26/U$30</f>
        <v>0.57920659564216503</v>
      </c>
      <c r="V27" s="52">
        <f>V26/V$30</f>
        <v>0.59127494270862446</v>
      </c>
    </row>
    <row r="28" spans="1:22" ht="18" customHeight="1" thickTop="1" x14ac:dyDescent="0.15">
      <c r="A28" s="58" t="s">
        <v>1</v>
      </c>
      <c r="B28" s="94">
        <v>417</v>
      </c>
      <c r="C28" s="95">
        <v>386</v>
      </c>
      <c r="D28" s="95">
        <v>391</v>
      </c>
      <c r="E28" s="95">
        <v>363</v>
      </c>
      <c r="F28" s="95">
        <v>353</v>
      </c>
      <c r="G28" s="95">
        <v>281</v>
      </c>
      <c r="H28" s="95">
        <v>296</v>
      </c>
      <c r="I28" s="95">
        <v>251</v>
      </c>
      <c r="J28" s="95">
        <v>240</v>
      </c>
      <c r="K28" s="95">
        <v>227</v>
      </c>
      <c r="L28" s="95">
        <v>183</v>
      </c>
      <c r="M28" s="96">
        <v>185</v>
      </c>
      <c r="O28" s="31">
        <f>B27*B28+C27*C28+D27*D28+E27*E28+F27*F28+G27*G28+H27*H28+I27*I28+J27*J28+K27*K28+L27*L28+M27*M28</f>
        <v>273691</v>
      </c>
      <c r="Q28" s="335" t="s">
        <v>23</v>
      </c>
      <c r="R28" s="336"/>
      <c r="S28" s="336"/>
      <c r="T28" s="42">
        <f>SUM(T17:T20)</f>
        <v>8110</v>
      </c>
      <c r="U28" s="44">
        <f>SUM(U17:U20)</f>
        <v>10553</v>
      </c>
      <c r="V28" s="37">
        <f>SUM(T28:U28)</f>
        <v>18663</v>
      </c>
    </row>
    <row r="29" spans="1:22" ht="18" customHeight="1" thickBot="1" x14ac:dyDescent="0.2">
      <c r="A29" s="62" t="s">
        <v>2</v>
      </c>
      <c r="B29" s="97">
        <v>443</v>
      </c>
      <c r="C29" s="98">
        <v>467</v>
      </c>
      <c r="D29" s="98">
        <v>443</v>
      </c>
      <c r="E29" s="98">
        <v>412</v>
      </c>
      <c r="F29" s="98">
        <v>381</v>
      </c>
      <c r="G29" s="98">
        <v>359</v>
      </c>
      <c r="H29" s="98">
        <v>363</v>
      </c>
      <c r="I29" s="98">
        <v>374</v>
      </c>
      <c r="J29" s="98">
        <v>305</v>
      </c>
      <c r="K29" s="98">
        <v>306</v>
      </c>
      <c r="L29" s="98">
        <v>274</v>
      </c>
      <c r="M29" s="99">
        <v>288</v>
      </c>
      <c r="O29" s="32">
        <f>B27*B29+C27*C29+D27*D29+E27*E29+F27*F29+G27*G29+H27*H29+I27*I29+J27*J29+K27*K29+L27*L29+M27*M29</f>
        <v>339686</v>
      </c>
      <c r="Q29" s="339" t="s">
        <v>24</v>
      </c>
      <c r="R29" s="340"/>
      <c r="S29" s="340"/>
      <c r="T29" s="49">
        <f>T28/T$30</f>
        <v>0.23709290767701574</v>
      </c>
      <c r="U29" s="50">
        <f>U28/U$30</f>
        <v>0.28248300230205042</v>
      </c>
      <c r="V29" s="53">
        <f>V28/V$30</f>
        <v>0.26078754681124588</v>
      </c>
    </row>
    <row r="30" spans="1:22" ht="18" customHeight="1" thickTop="1" thickBot="1" x14ac:dyDescent="0.2">
      <c r="A30" s="70" t="s">
        <v>5</v>
      </c>
      <c r="B30" s="134">
        <f t="shared" ref="B30:M30" si="7">SUM(B28:B29)</f>
        <v>860</v>
      </c>
      <c r="C30" s="107">
        <f t="shared" si="7"/>
        <v>853</v>
      </c>
      <c r="D30" s="107">
        <f t="shared" si="7"/>
        <v>834</v>
      </c>
      <c r="E30" s="107">
        <f t="shared" si="7"/>
        <v>775</v>
      </c>
      <c r="F30" s="107">
        <f t="shared" si="7"/>
        <v>734</v>
      </c>
      <c r="G30" s="107">
        <f t="shared" si="7"/>
        <v>640</v>
      </c>
      <c r="H30" s="107">
        <f t="shared" si="7"/>
        <v>659</v>
      </c>
      <c r="I30" s="107">
        <f t="shared" si="7"/>
        <v>625</v>
      </c>
      <c r="J30" s="107">
        <f t="shared" si="7"/>
        <v>545</v>
      </c>
      <c r="K30" s="107">
        <f t="shared" si="7"/>
        <v>533</v>
      </c>
      <c r="L30" s="107">
        <f t="shared" si="7"/>
        <v>457</v>
      </c>
      <c r="M30" s="108">
        <f t="shared" si="7"/>
        <v>473</v>
      </c>
      <c r="O30" s="33">
        <f>B27*B30+C27*C30+D27*D30+E27*E30+F27*F30+G27*G30+H27*H30+I27*I30+J27*J30+K27*K30+L27*L30+M27*M30</f>
        <v>613377</v>
      </c>
      <c r="Q30" s="323" t="s">
        <v>8</v>
      </c>
      <c r="R30" s="324"/>
      <c r="S30" s="341"/>
      <c r="T30" s="38">
        <f>SUM(T24,T26,T28)</f>
        <v>34206</v>
      </c>
      <c r="U30" s="21">
        <f>SUM(U24,U26,U28)</f>
        <v>37358</v>
      </c>
      <c r="V30" s="35">
        <f>SUM(T30:U30)</f>
        <v>71564</v>
      </c>
    </row>
    <row r="31" spans="1:22" ht="18" customHeight="1" thickTop="1" thickBot="1" x14ac:dyDescent="0.2">
      <c r="A31" s="54" t="s">
        <v>0</v>
      </c>
      <c r="B31" s="136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151</v>
      </c>
      <c r="C32" s="95">
        <v>148</v>
      </c>
      <c r="D32" s="95">
        <v>127</v>
      </c>
      <c r="E32" s="95">
        <v>96</v>
      </c>
      <c r="F32" s="95">
        <v>103</v>
      </c>
      <c r="G32" s="95">
        <v>89</v>
      </c>
      <c r="H32" s="95">
        <v>62</v>
      </c>
      <c r="I32" s="95">
        <v>46</v>
      </c>
      <c r="J32" s="95">
        <v>38</v>
      </c>
      <c r="K32" s="95">
        <v>22</v>
      </c>
      <c r="L32" s="95">
        <v>19</v>
      </c>
      <c r="M32" s="96">
        <v>15</v>
      </c>
      <c r="O32" s="31">
        <f>B31*B32+C31*C32+D31*D32+E31*E32+F31*F32+G31*G32+H31*H32+I31*I32+J31*J32+K31*K32+L31*L32+M31*M32</f>
        <v>80042</v>
      </c>
    </row>
    <row r="33" spans="1:15" ht="18" customHeight="1" thickBot="1" x14ac:dyDescent="0.2">
      <c r="A33" s="62" t="s">
        <v>2</v>
      </c>
      <c r="B33" s="97">
        <v>277</v>
      </c>
      <c r="C33" s="98">
        <v>267</v>
      </c>
      <c r="D33" s="98">
        <v>217</v>
      </c>
      <c r="E33" s="98">
        <v>220</v>
      </c>
      <c r="F33" s="98">
        <v>182</v>
      </c>
      <c r="G33" s="98">
        <v>188</v>
      </c>
      <c r="H33" s="98">
        <v>148</v>
      </c>
      <c r="I33" s="98">
        <v>126</v>
      </c>
      <c r="J33" s="98">
        <v>107</v>
      </c>
      <c r="K33" s="98">
        <v>90</v>
      </c>
      <c r="L33" s="98">
        <v>72</v>
      </c>
      <c r="M33" s="99">
        <v>45</v>
      </c>
      <c r="O33" s="32">
        <f>B31*B33+C31*C33+D31*D33+E31*E33+F31*F33+G31*G33+H31*H33+I31*I33+J31*J33+K31*K33+L31*L33+M31*M33</f>
        <v>170556</v>
      </c>
    </row>
    <row r="34" spans="1:15" ht="18" customHeight="1" thickTop="1" thickBot="1" x14ac:dyDescent="0.2">
      <c r="A34" s="70" t="s">
        <v>5</v>
      </c>
      <c r="B34" s="134">
        <f t="shared" ref="B34:M34" si="8">SUM(B32:B33)</f>
        <v>428</v>
      </c>
      <c r="C34" s="107">
        <f t="shared" si="8"/>
        <v>415</v>
      </c>
      <c r="D34" s="107">
        <f t="shared" si="8"/>
        <v>344</v>
      </c>
      <c r="E34" s="107">
        <f t="shared" si="8"/>
        <v>316</v>
      </c>
      <c r="F34" s="107">
        <f t="shared" si="8"/>
        <v>285</v>
      </c>
      <c r="G34" s="107">
        <f t="shared" si="8"/>
        <v>277</v>
      </c>
      <c r="H34" s="107">
        <f t="shared" si="8"/>
        <v>210</v>
      </c>
      <c r="I34" s="107">
        <f t="shared" si="8"/>
        <v>172</v>
      </c>
      <c r="J34" s="107">
        <f t="shared" si="8"/>
        <v>145</v>
      </c>
      <c r="K34" s="107">
        <f t="shared" si="8"/>
        <v>112</v>
      </c>
      <c r="L34" s="107">
        <f t="shared" si="8"/>
        <v>91</v>
      </c>
      <c r="M34" s="108">
        <f t="shared" si="8"/>
        <v>60</v>
      </c>
      <c r="O34" s="33">
        <f>B31*B34+C31*C34+D31*D34+E31*E34+F31*F34+G31*G34+H31*H34+I31*I34+J31*J34+K31*K34+L31*L34+M31*M34</f>
        <v>250598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14</v>
      </c>
      <c r="C36" s="95">
        <v>7</v>
      </c>
      <c r="D36" s="95">
        <v>4</v>
      </c>
      <c r="E36" s="95">
        <v>6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3009</v>
      </c>
    </row>
    <row r="37" spans="1:15" ht="18" customHeight="1" thickBot="1" x14ac:dyDescent="0.2">
      <c r="A37" s="62" t="s">
        <v>2</v>
      </c>
      <c r="B37" s="97">
        <v>49</v>
      </c>
      <c r="C37" s="98">
        <v>22</v>
      </c>
      <c r="D37" s="98">
        <v>25</v>
      </c>
      <c r="E37" s="98">
        <v>17</v>
      </c>
      <c r="F37" s="98">
        <v>15</v>
      </c>
      <c r="G37" s="98">
        <v>5</v>
      </c>
      <c r="H37" s="98">
        <v>4</v>
      </c>
      <c r="I37" s="98">
        <v>2</v>
      </c>
      <c r="J37" s="98">
        <v>2</v>
      </c>
      <c r="K37" s="98">
        <v>1</v>
      </c>
      <c r="L37" s="98">
        <v>1</v>
      </c>
      <c r="M37" s="99">
        <v>0</v>
      </c>
      <c r="O37" s="32">
        <f>B35*B37+C35*C37+D35*D37+E35*E37+F35*F37+G35*G37+H35*H37+I35*I37+J35*J37+K35*K37+L35*L37+M35*M37</f>
        <v>14009</v>
      </c>
    </row>
    <row r="38" spans="1:15" ht="18" customHeight="1" thickTop="1" thickBot="1" x14ac:dyDescent="0.2">
      <c r="A38" s="70" t="s">
        <v>5</v>
      </c>
      <c r="B38" s="134">
        <f t="shared" ref="B38:M38" si="9">SUM(B36:B37)</f>
        <v>63</v>
      </c>
      <c r="C38" s="107">
        <f t="shared" si="9"/>
        <v>29</v>
      </c>
      <c r="D38" s="107">
        <f t="shared" si="9"/>
        <v>29</v>
      </c>
      <c r="E38" s="107">
        <f t="shared" si="9"/>
        <v>23</v>
      </c>
      <c r="F38" s="107">
        <f t="shared" si="9"/>
        <v>15</v>
      </c>
      <c r="G38" s="107">
        <f t="shared" si="9"/>
        <v>5</v>
      </c>
      <c r="H38" s="107">
        <f t="shared" si="9"/>
        <v>4</v>
      </c>
      <c r="I38" s="107">
        <f t="shared" si="9"/>
        <v>2</v>
      </c>
      <c r="J38" s="107">
        <f t="shared" si="9"/>
        <v>2</v>
      </c>
      <c r="K38" s="107">
        <f t="shared" si="9"/>
        <v>1</v>
      </c>
      <c r="L38" s="107">
        <f t="shared" si="9"/>
        <v>1</v>
      </c>
      <c r="M38" s="108">
        <f t="shared" si="9"/>
        <v>0</v>
      </c>
      <c r="O38" s="33">
        <f>B35*B38+C35*C38+D35*D38+E35*E38+F35*F38+G35*G38+H35*H38+I35*I38+J35*J38+K35*K38+L35*L38+M35*M38</f>
        <v>17018</v>
      </c>
    </row>
    <row r="39" spans="1:15" ht="18" customHeight="1" thickTop="1" thickBot="1" x14ac:dyDescent="0.2">
      <c r="A39" s="54" t="s">
        <v>0</v>
      </c>
      <c r="B39" s="136">
        <v>108</v>
      </c>
      <c r="C39" s="104">
        <v>109</v>
      </c>
      <c r="D39" s="135" t="s">
        <v>7</v>
      </c>
      <c r="E39" s="342" t="s">
        <v>3</v>
      </c>
      <c r="F39" s="343"/>
      <c r="G39" s="344" t="s">
        <v>6</v>
      </c>
      <c r="H39" s="345"/>
      <c r="I39" s="114"/>
      <c r="J39" s="346" t="s">
        <v>19</v>
      </c>
      <c r="K39" s="347"/>
      <c r="L39" s="348" t="s">
        <v>20</v>
      </c>
      <c r="M39" s="349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5">
        <f>SUM(B4:M4,B8:M8,B12:M12,B16:M16,B20:M20,B24:M24,B28:M28,B32:M32,B36:M36,B40:D40)</f>
        <v>34206</v>
      </c>
      <c r="F40" s="326"/>
      <c r="G40" s="116" t="s">
        <v>1</v>
      </c>
      <c r="H40" s="117">
        <f>J40/E40</f>
        <v>43.039729871952289</v>
      </c>
      <c r="I40" s="118"/>
      <c r="J40" s="327">
        <f>SUM(O4,O8,O12,O16,O20,O24,O28,O32,O36,O40,L40)</f>
        <v>1472217</v>
      </c>
      <c r="K40" s="328"/>
      <c r="L40" s="329"/>
      <c r="M40" s="330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1</v>
      </c>
      <c r="C41" s="98">
        <v>0</v>
      </c>
      <c r="D41" s="119">
        <v>0</v>
      </c>
      <c r="E41" s="350">
        <f>SUM(B5:M5,B9:M9,B13:M13,B17:M17,B21:M21,B25:M25,B29:M29,B33:M33,B37:M37,B41:D41)</f>
        <v>37358</v>
      </c>
      <c r="F41" s="351"/>
      <c r="G41" s="120" t="s">
        <v>2</v>
      </c>
      <c r="H41" s="121">
        <f>J41/E41</f>
        <v>45.984661919802988</v>
      </c>
      <c r="I41" s="122"/>
      <c r="J41" s="352">
        <f>SUM(O5,O9,O13,O17,O21,O25,O29,O33,O37,O41,L41)</f>
        <v>1717895</v>
      </c>
      <c r="K41" s="353"/>
      <c r="L41" s="354"/>
      <c r="M41" s="355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134">
        <f>SUM(B40:B41)</f>
        <v>1</v>
      </c>
      <c r="C42" s="107">
        <f>SUM(C40:C41)</f>
        <v>0</v>
      </c>
      <c r="D42" s="133">
        <f>SUM(D40:D41)</f>
        <v>0</v>
      </c>
      <c r="E42" s="356">
        <f>SUM(E40:E41)</f>
        <v>71564</v>
      </c>
      <c r="F42" s="357"/>
      <c r="G42" s="124" t="s">
        <v>5</v>
      </c>
      <c r="H42" s="125">
        <f>J42/E42</f>
        <v>44.577049913364263</v>
      </c>
      <c r="I42" s="126"/>
      <c r="J42" s="358">
        <f>SUM(O6,O10,O14,O18,O22,O26,O30,O34,O38,O42,L42)</f>
        <v>3190112</v>
      </c>
      <c r="K42" s="359"/>
      <c r="L42" s="360"/>
      <c r="M42" s="361"/>
      <c r="O42" s="33">
        <f>B39*B42+C39*C42</f>
        <v>108</v>
      </c>
    </row>
    <row r="43" spans="1:15" ht="15" customHeight="1" thickTop="1" x14ac:dyDescent="0.15"/>
  </sheetData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20" t="s">
        <v>73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131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362</v>
      </c>
      <c r="C4" s="95">
        <v>375</v>
      </c>
      <c r="D4" s="95">
        <v>336</v>
      </c>
      <c r="E4" s="95">
        <v>390</v>
      </c>
      <c r="F4" s="95">
        <v>405</v>
      </c>
      <c r="G4" s="95">
        <v>343</v>
      </c>
      <c r="H4" s="95">
        <v>380</v>
      </c>
      <c r="I4" s="95">
        <v>379</v>
      </c>
      <c r="J4" s="95">
        <v>363</v>
      </c>
      <c r="K4" s="95">
        <v>347</v>
      </c>
      <c r="L4" s="95">
        <v>342</v>
      </c>
      <c r="M4" s="96">
        <v>356</v>
      </c>
      <c r="O4" s="31">
        <f>B3*B4+C3*C4+D3*D4+E3*E4+F3*F4+G3*G4+H3*H4+I3*I4+J3*J4+K3*K4+L3*L4+M3*M4</f>
        <v>23848</v>
      </c>
      <c r="Q4" s="3">
        <v>0</v>
      </c>
      <c r="R4" s="4" t="s">
        <v>4</v>
      </c>
      <c r="S4" s="5">
        <v>4</v>
      </c>
      <c r="T4" s="14">
        <f>SUM(B4:F4)</f>
        <v>1868</v>
      </c>
      <c r="U4" s="15">
        <f>SUM(B5:F5)</f>
        <v>1755</v>
      </c>
      <c r="V4" s="25">
        <f>SUM(T4:U4)</f>
        <v>3623</v>
      </c>
    </row>
    <row r="5" spans="1:22" ht="18" customHeight="1" thickBot="1" x14ac:dyDescent="0.2">
      <c r="A5" s="62" t="s">
        <v>2</v>
      </c>
      <c r="B5" s="97">
        <v>343</v>
      </c>
      <c r="C5" s="98">
        <v>343</v>
      </c>
      <c r="D5" s="98">
        <v>373</v>
      </c>
      <c r="E5" s="98">
        <v>367</v>
      </c>
      <c r="F5" s="98">
        <v>329</v>
      </c>
      <c r="G5" s="98">
        <v>375</v>
      </c>
      <c r="H5" s="98">
        <v>317</v>
      </c>
      <c r="I5" s="98">
        <v>398</v>
      </c>
      <c r="J5" s="98">
        <v>327</v>
      </c>
      <c r="K5" s="98">
        <v>325</v>
      </c>
      <c r="L5" s="98">
        <v>308</v>
      </c>
      <c r="M5" s="99">
        <v>330</v>
      </c>
      <c r="O5" s="32">
        <f>B3*B5+C3*C5+D3*D5+E3*E5+F3*F5+G3*G5+H3*H5+I3*I5+J3*J5+K3*K5+L3*L5+M3*M5</f>
        <v>22320</v>
      </c>
      <c r="Q5" s="6">
        <v>5</v>
      </c>
      <c r="R5" s="7" t="s">
        <v>4</v>
      </c>
      <c r="S5" s="8">
        <v>9</v>
      </c>
      <c r="T5" s="16">
        <f>SUM(G4:K4)</f>
        <v>1812</v>
      </c>
      <c r="U5" s="17">
        <f>SUM(G5:K5)</f>
        <v>1742</v>
      </c>
      <c r="V5" s="26">
        <f t="shared" ref="V5:V20" si="0">SUM(T5:U5)</f>
        <v>3554</v>
      </c>
    </row>
    <row r="6" spans="1:22" ht="18" customHeight="1" thickTop="1" thickBot="1" x14ac:dyDescent="0.2">
      <c r="A6" s="66" t="s">
        <v>5</v>
      </c>
      <c r="B6" s="100">
        <f t="shared" ref="B6:M6" si="1">SUM(B4:B5)</f>
        <v>705</v>
      </c>
      <c r="C6" s="101">
        <f t="shared" si="1"/>
        <v>718</v>
      </c>
      <c r="D6" s="101">
        <f t="shared" si="1"/>
        <v>709</v>
      </c>
      <c r="E6" s="101">
        <f t="shared" si="1"/>
        <v>757</v>
      </c>
      <c r="F6" s="101">
        <f t="shared" si="1"/>
        <v>734</v>
      </c>
      <c r="G6" s="101">
        <f t="shared" si="1"/>
        <v>718</v>
      </c>
      <c r="H6" s="101">
        <f t="shared" si="1"/>
        <v>697</v>
      </c>
      <c r="I6" s="101">
        <f t="shared" si="1"/>
        <v>777</v>
      </c>
      <c r="J6" s="101">
        <f t="shared" si="1"/>
        <v>690</v>
      </c>
      <c r="K6" s="101">
        <f t="shared" si="1"/>
        <v>672</v>
      </c>
      <c r="L6" s="101">
        <f t="shared" si="1"/>
        <v>650</v>
      </c>
      <c r="M6" s="102">
        <f t="shared" si="1"/>
        <v>686</v>
      </c>
      <c r="O6" s="33">
        <f>B3*B6+C3*C6+D3*D6+E3*E6+F3*F6+G3*G6+H3*H6+I3*I6+J3*J6+K3*K6+L3*L6+M3*M6</f>
        <v>46168</v>
      </c>
      <c r="Q6" s="6">
        <v>10</v>
      </c>
      <c r="R6" s="7" t="s">
        <v>4</v>
      </c>
      <c r="S6" s="8">
        <v>14</v>
      </c>
      <c r="T6" s="16">
        <f>SUM(L4:M4,B8:D8)</f>
        <v>1748</v>
      </c>
      <c r="U6" s="17">
        <f>SUM(L5:M5,B9:D9)</f>
        <v>1626</v>
      </c>
      <c r="V6" s="26">
        <f t="shared" si="0"/>
        <v>3374</v>
      </c>
    </row>
    <row r="7" spans="1:22" ht="18" customHeight="1" thickTop="1" thickBot="1" x14ac:dyDescent="0.2">
      <c r="A7" s="54" t="s">
        <v>0</v>
      </c>
      <c r="B7" s="128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1739</v>
      </c>
      <c r="U7" s="17">
        <f>SUM(E9:I9)</f>
        <v>1727</v>
      </c>
      <c r="V7" s="26">
        <f t="shared" si="0"/>
        <v>3466</v>
      </c>
    </row>
    <row r="8" spans="1:22" ht="18" customHeight="1" thickTop="1" x14ac:dyDescent="0.15">
      <c r="A8" s="58" t="s">
        <v>1</v>
      </c>
      <c r="B8" s="94">
        <v>328</v>
      </c>
      <c r="C8" s="95">
        <v>352</v>
      </c>
      <c r="D8" s="95">
        <v>370</v>
      </c>
      <c r="E8" s="95">
        <v>380</v>
      </c>
      <c r="F8" s="95">
        <v>346</v>
      </c>
      <c r="G8" s="95">
        <v>376</v>
      </c>
      <c r="H8" s="95">
        <v>312</v>
      </c>
      <c r="I8" s="95">
        <v>325</v>
      </c>
      <c r="J8" s="95">
        <v>312</v>
      </c>
      <c r="K8" s="95">
        <v>308</v>
      </c>
      <c r="L8" s="95">
        <v>298</v>
      </c>
      <c r="M8" s="96">
        <v>307</v>
      </c>
      <c r="O8" s="31">
        <f>B7*B8+C7*C8+D7*D8+E7*E8+F7*F8+G7*G8+H7*H8+I7*I8+J7*J8+K7*K8+L7*L8+M7*M8</f>
        <v>69436</v>
      </c>
      <c r="Q8" s="6">
        <v>20</v>
      </c>
      <c r="R8" s="7" t="s">
        <v>4</v>
      </c>
      <c r="S8" s="8">
        <v>24</v>
      </c>
      <c r="T8" s="16">
        <f>SUM(J8:M8,B12)</f>
        <v>1537</v>
      </c>
      <c r="U8" s="17">
        <f>SUM(J9:M9,B13)</f>
        <v>1723</v>
      </c>
      <c r="V8" s="26">
        <f t="shared" si="0"/>
        <v>3260</v>
      </c>
    </row>
    <row r="9" spans="1:22" ht="18" customHeight="1" thickBot="1" x14ac:dyDescent="0.2">
      <c r="A9" s="62" t="s">
        <v>2</v>
      </c>
      <c r="B9" s="97">
        <v>339</v>
      </c>
      <c r="C9" s="98">
        <v>350</v>
      </c>
      <c r="D9" s="98">
        <v>299</v>
      </c>
      <c r="E9" s="98">
        <v>320</v>
      </c>
      <c r="F9" s="98">
        <v>343</v>
      </c>
      <c r="G9" s="98">
        <v>354</v>
      </c>
      <c r="H9" s="98">
        <v>334</v>
      </c>
      <c r="I9" s="98">
        <v>376</v>
      </c>
      <c r="J9" s="98">
        <v>360</v>
      </c>
      <c r="K9" s="98">
        <v>363</v>
      </c>
      <c r="L9" s="98">
        <v>338</v>
      </c>
      <c r="M9" s="99">
        <v>327</v>
      </c>
      <c r="O9" s="32">
        <f>B7*B9+C7*C9+D7*D9+E7*E9+F7*F9+G7*G9+H7*H9+I7*I9+J7*J9+K7*K9+L7*L9+M7*M9</f>
        <v>72046</v>
      </c>
      <c r="Q9" s="6">
        <v>25</v>
      </c>
      <c r="R9" s="7" t="s">
        <v>4</v>
      </c>
      <c r="S9" s="8">
        <v>29</v>
      </c>
      <c r="T9" s="16">
        <f>SUM(C12:G12)</f>
        <v>1762</v>
      </c>
      <c r="U9" s="17">
        <f>SUM(C13:G13)</f>
        <v>1798</v>
      </c>
      <c r="V9" s="26">
        <f t="shared" si="0"/>
        <v>3560</v>
      </c>
    </row>
    <row r="10" spans="1:22" ht="18" customHeight="1" thickTop="1" thickBot="1" x14ac:dyDescent="0.2">
      <c r="A10" s="70" t="s">
        <v>5</v>
      </c>
      <c r="B10" s="130">
        <f t="shared" ref="B10:M10" si="2">SUM(B8:B9)</f>
        <v>667</v>
      </c>
      <c r="C10" s="107">
        <f t="shared" si="2"/>
        <v>702</v>
      </c>
      <c r="D10" s="107">
        <f t="shared" si="2"/>
        <v>669</v>
      </c>
      <c r="E10" s="107">
        <f t="shared" si="2"/>
        <v>700</v>
      </c>
      <c r="F10" s="107">
        <f t="shared" si="2"/>
        <v>689</v>
      </c>
      <c r="G10" s="107">
        <f t="shared" si="2"/>
        <v>730</v>
      </c>
      <c r="H10" s="107">
        <f t="shared" si="2"/>
        <v>646</v>
      </c>
      <c r="I10" s="107">
        <f t="shared" si="2"/>
        <v>701</v>
      </c>
      <c r="J10" s="107">
        <f t="shared" si="2"/>
        <v>672</v>
      </c>
      <c r="K10" s="107">
        <f t="shared" si="2"/>
        <v>671</v>
      </c>
      <c r="L10" s="107">
        <f t="shared" si="2"/>
        <v>636</v>
      </c>
      <c r="M10" s="108">
        <f t="shared" si="2"/>
        <v>634</v>
      </c>
      <c r="O10" s="33">
        <f>B7*B10+C7*C10+D7*D10+E7*E10+F7*F10+G7*G10+H7*H10+I7*I10+J7*J10+K7*K10+L7*L10+M7*M10</f>
        <v>141482</v>
      </c>
      <c r="Q10" s="6">
        <v>30</v>
      </c>
      <c r="R10" s="7" t="s">
        <v>4</v>
      </c>
      <c r="S10" s="8">
        <v>34</v>
      </c>
      <c r="T10" s="16">
        <f>SUM(H12:L12)</f>
        <v>2186</v>
      </c>
      <c r="U10" s="17">
        <f>SUM(H13:L13)</f>
        <v>2261</v>
      </c>
      <c r="V10" s="26">
        <f t="shared" si="0"/>
        <v>4447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2690</v>
      </c>
      <c r="U11" s="17">
        <f>SUM(M13,B17:E17)</f>
        <v>2685</v>
      </c>
      <c r="V11" s="26">
        <f t="shared" si="0"/>
        <v>5375</v>
      </c>
    </row>
    <row r="12" spans="1:22" ht="18" customHeight="1" thickTop="1" x14ac:dyDescent="0.15">
      <c r="A12" s="58" t="s">
        <v>1</v>
      </c>
      <c r="B12" s="94">
        <v>312</v>
      </c>
      <c r="C12" s="95">
        <v>318</v>
      </c>
      <c r="D12" s="95">
        <v>343</v>
      </c>
      <c r="E12" s="95">
        <v>366</v>
      </c>
      <c r="F12" s="95">
        <v>334</v>
      </c>
      <c r="G12" s="95">
        <v>401</v>
      </c>
      <c r="H12" s="95">
        <v>424</v>
      </c>
      <c r="I12" s="95">
        <v>428</v>
      </c>
      <c r="J12" s="95">
        <v>446</v>
      </c>
      <c r="K12" s="95">
        <v>448</v>
      </c>
      <c r="L12" s="95">
        <v>440</v>
      </c>
      <c r="M12" s="96">
        <v>486</v>
      </c>
      <c r="O12" s="31">
        <f>B11*B12+C11*C12+D11*D12+E11*E12+F11*F12+G11*G12+H11*H12+I11*I12+J11*J12+K11*K12+L11*L12+M11*M12</f>
        <v>142233</v>
      </c>
      <c r="Q12" s="6">
        <v>40</v>
      </c>
      <c r="R12" s="7" t="s">
        <v>4</v>
      </c>
      <c r="S12" s="8">
        <v>44</v>
      </c>
      <c r="T12" s="16">
        <f>SUM(F16:J16)</f>
        <v>2850</v>
      </c>
      <c r="U12" s="17">
        <f>SUM(F17:J17)</f>
        <v>2900</v>
      </c>
      <c r="V12" s="26">
        <f t="shared" si="0"/>
        <v>5750</v>
      </c>
    </row>
    <row r="13" spans="1:22" ht="18" customHeight="1" thickBot="1" x14ac:dyDescent="0.2">
      <c r="A13" s="62" t="s">
        <v>2</v>
      </c>
      <c r="B13" s="97">
        <v>335</v>
      </c>
      <c r="C13" s="98">
        <v>307</v>
      </c>
      <c r="D13" s="98">
        <v>355</v>
      </c>
      <c r="E13" s="98">
        <v>324</v>
      </c>
      <c r="F13" s="98">
        <v>406</v>
      </c>
      <c r="G13" s="98">
        <v>406</v>
      </c>
      <c r="H13" s="98">
        <v>380</v>
      </c>
      <c r="I13" s="98">
        <v>459</v>
      </c>
      <c r="J13" s="98">
        <v>435</v>
      </c>
      <c r="K13" s="98">
        <v>492</v>
      </c>
      <c r="L13" s="98">
        <v>495</v>
      </c>
      <c r="M13" s="99">
        <v>504</v>
      </c>
      <c r="O13" s="32">
        <f>B11*B13+C11*C13+D11*D13+E11*E13+F11*F13+G11*G13+H11*H13+I11*I13+J11*J13+K11*K13+L11*L13+M11*M13</f>
        <v>147090</v>
      </c>
      <c r="Q13" s="6">
        <v>45</v>
      </c>
      <c r="R13" s="7" t="s">
        <v>4</v>
      </c>
      <c r="S13" s="8">
        <v>49</v>
      </c>
      <c r="T13" s="16">
        <f>SUM(K16:M16,B20:C20)</f>
        <v>2236</v>
      </c>
      <c r="U13" s="17">
        <f>SUM(K17:M17,B21:C21)</f>
        <v>2315</v>
      </c>
      <c r="V13" s="26">
        <f t="shared" si="0"/>
        <v>4551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647</v>
      </c>
      <c r="C14" s="101">
        <f t="shared" si="3"/>
        <v>625</v>
      </c>
      <c r="D14" s="101">
        <f t="shared" si="3"/>
        <v>698</v>
      </c>
      <c r="E14" s="101">
        <f t="shared" si="3"/>
        <v>690</v>
      </c>
      <c r="F14" s="101">
        <f t="shared" si="3"/>
        <v>740</v>
      </c>
      <c r="G14" s="101">
        <f t="shared" si="3"/>
        <v>807</v>
      </c>
      <c r="H14" s="101">
        <f t="shared" si="3"/>
        <v>804</v>
      </c>
      <c r="I14" s="101">
        <f t="shared" si="3"/>
        <v>887</v>
      </c>
      <c r="J14" s="101">
        <f t="shared" si="3"/>
        <v>881</v>
      </c>
      <c r="K14" s="101">
        <f t="shared" si="3"/>
        <v>940</v>
      </c>
      <c r="L14" s="101">
        <f t="shared" si="3"/>
        <v>935</v>
      </c>
      <c r="M14" s="102">
        <f t="shared" si="3"/>
        <v>990</v>
      </c>
      <c r="O14" s="33">
        <f>B11*B14+C11*C14+D11*D14+E11*E14+F11*F14+G11*G14+H11*H14+I11*I14+J11*J14+K11*K14+L11*L14+M11*M14</f>
        <v>289323</v>
      </c>
      <c r="Q14" s="6">
        <v>50</v>
      </c>
      <c r="R14" s="7" t="s">
        <v>4</v>
      </c>
      <c r="S14" s="8">
        <v>54</v>
      </c>
      <c r="T14" s="16">
        <f>SUM(D20:H20)</f>
        <v>1830</v>
      </c>
      <c r="U14" s="17">
        <f>SUM(D21:H21)</f>
        <v>1998</v>
      </c>
      <c r="V14" s="26">
        <f t="shared" si="0"/>
        <v>3828</v>
      </c>
    </row>
    <row r="15" spans="1:22" ht="18" customHeight="1" thickTop="1" thickBot="1" x14ac:dyDescent="0.2">
      <c r="A15" s="54" t="s">
        <v>0</v>
      </c>
      <c r="B15" s="128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1847</v>
      </c>
      <c r="U15" s="17">
        <f>SUM(I21:M21)</f>
        <v>2022</v>
      </c>
      <c r="V15" s="26">
        <f t="shared" si="0"/>
        <v>3869</v>
      </c>
    </row>
    <row r="16" spans="1:22" ht="18" customHeight="1" thickTop="1" x14ac:dyDescent="0.15">
      <c r="A16" s="58" t="s">
        <v>1</v>
      </c>
      <c r="B16" s="94">
        <v>543</v>
      </c>
      <c r="C16" s="95">
        <v>540</v>
      </c>
      <c r="D16" s="95">
        <v>572</v>
      </c>
      <c r="E16" s="95">
        <v>549</v>
      </c>
      <c r="F16" s="95">
        <v>600</v>
      </c>
      <c r="G16" s="95">
        <v>567</v>
      </c>
      <c r="H16" s="95">
        <v>586</v>
      </c>
      <c r="I16" s="95">
        <v>574</v>
      </c>
      <c r="J16" s="95">
        <v>523</v>
      </c>
      <c r="K16" s="95">
        <v>537</v>
      </c>
      <c r="L16" s="95">
        <v>446</v>
      </c>
      <c r="M16" s="96">
        <v>470</v>
      </c>
      <c r="O16" s="31">
        <f>B15*B16+C15*C16+D15*D16+E15*E16+F15*F16+G15*G16+H15*H16+I15*I16+J15*J16+K15*K16+L15*L16+M15*M16</f>
        <v>268999</v>
      </c>
      <c r="Q16" s="6">
        <v>60</v>
      </c>
      <c r="R16" s="7" t="s">
        <v>4</v>
      </c>
      <c r="S16" s="8">
        <v>64</v>
      </c>
      <c r="T16" s="16">
        <f>SUM(B24:F24)</f>
        <v>2219</v>
      </c>
      <c r="U16" s="17">
        <f>SUM(B25:F25)</f>
        <v>2618</v>
      </c>
      <c r="V16" s="26">
        <f t="shared" si="0"/>
        <v>4837</v>
      </c>
    </row>
    <row r="17" spans="1:22" ht="18" customHeight="1" thickBot="1" x14ac:dyDescent="0.2">
      <c r="A17" s="62" t="s">
        <v>2</v>
      </c>
      <c r="B17" s="97">
        <v>483</v>
      </c>
      <c r="C17" s="98">
        <v>520</v>
      </c>
      <c r="D17" s="98">
        <v>585</v>
      </c>
      <c r="E17" s="98">
        <v>593</v>
      </c>
      <c r="F17" s="98">
        <v>557</v>
      </c>
      <c r="G17" s="98">
        <v>643</v>
      </c>
      <c r="H17" s="98">
        <v>617</v>
      </c>
      <c r="I17" s="98">
        <v>563</v>
      </c>
      <c r="J17" s="98">
        <v>520</v>
      </c>
      <c r="K17" s="98">
        <v>510</v>
      </c>
      <c r="L17" s="98">
        <v>486</v>
      </c>
      <c r="M17" s="99">
        <v>486</v>
      </c>
      <c r="O17" s="32">
        <f>B15*B17+C15*C17+D15*D17+E15*E17+F15*F17+G15*G17+H15*H17+I15*I17+J15*J17+K15*K17+L15*L17+M15*M17</f>
        <v>271779</v>
      </c>
      <c r="Q17" s="6">
        <v>65</v>
      </c>
      <c r="R17" s="7" t="s">
        <v>4</v>
      </c>
      <c r="S17" s="8">
        <v>69</v>
      </c>
      <c r="T17" s="16">
        <f>SUM(G24:K24)</f>
        <v>2663</v>
      </c>
      <c r="U17" s="17">
        <f>SUM(G25:K25)</f>
        <v>2989</v>
      </c>
      <c r="V17" s="26">
        <f t="shared" si="0"/>
        <v>5652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1026</v>
      </c>
      <c r="C18" s="101">
        <f t="shared" si="4"/>
        <v>1060</v>
      </c>
      <c r="D18" s="101">
        <f t="shared" si="4"/>
        <v>1157</v>
      </c>
      <c r="E18" s="101">
        <f t="shared" si="4"/>
        <v>1142</v>
      </c>
      <c r="F18" s="101">
        <f t="shared" si="4"/>
        <v>1157</v>
      </c>
      <c r="G18" s="101">
        <f t="shared" si="4"/>
        <v>1210</v>
      </c>
      <c r="H18" s="101">
        <f t="shared" si="4"/>
        <v>1203</v>
      </c>
      <c r="I18" s="101">
        <f t="shared" si="4"/>
        <v>1137</v>
      </c>
      <c r="J18" s="101">
        <f t="shared" si="4"/>
        <v>1043</v>
      </c>
      <c r="K18" s="101">
        <f t="shared" si="4"/>
        <v>1047</v>
      </c>
      <c r="L18" s="101">
        <f t="shared" si="4"/>
        <v>932</v>
      </c>
      <c r="M18" s="102">
        <f t="shared" si="4"/>
        <v>956</v>
      </c>
      <c r="O18" s="33">
        <f>B15*B18+C15*C18+D15*D18+E15*E18+F15*F18+G15*G18+H15*H18+I15*I18+J15*J18+K15*K18+L15*L18+M15*M18</f>
        <v>540778</v>
      </c>
      <c r="Q18" s="6">
        <v>70</v>
      </c>
      <c r="R18" s="7" t="s">
        <v>4</v>
      </c>
      <c r="S18" s="8">
        <v>74</v>
      </c>
      <c r="T18" s="16">
        <f>SUM(L24:M24,B28:D28)</f>
        <v>2043</v>
      </c>
      <c r="U18" s="17">
        <f>SUM(L25:M25,B29:D29)</f>
        <v>2231</v>
      </c>
      <c r="V18" s="26">
        <f t="shared" si="0"/>
        <v>4274</v>
      </c>
    </row>
    <row r="19" spans="1:22" ht="18" customHeight="1" thickTop="1" thickBot="1" x14ac:dyDescent="0.2">
      <c r="A19" s="54" t="s">
        <v>0</v>
      </c>
      <c r="B19" s="128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1468</v>
      </c>
      <c r="U19" s="17">
        <f>SUM(E29:I29)</f>
        <v>1803</v>
      </c>
      <c r="V19" s="26">
        <f t="shared" si="0"/>
        <v>3271</v>
      </c>
    </row>
    <row r="20" spans="1:22" ht="18" customHeight="1" thickTop="1" thickBot="1" x14ac:dyDescent="0.2">
      <c r="A20" s="58" t="s">
        <v>1</v>
      </c>
      <c r="B20" s="94">
        <v>390</v>
      </c>
      <c r="C20" s="95">
        <v>393</v>
      </c>
      <c r="D20" s="95">
        <v>402</v>
      </c>
      <c r="E20" s="95">
        <v>366</v>
      </c>
      <c r="F20" s="95">
        <v>373</v>
      </c>
      <c r="G20" s="95">
        <v>346</v>
      </c>
      <c r="H20" s="95">
        <v>343</v>
      </c>
      <c r="I20" s="95">
        <v>374</v>
      </c>
      <c r="J20" s="95">
        <v>364</v>
      </c>
      <c r="K20" s="95">
        <v>332</v>
      </c>
      <c r="L20" s="95">
        <v>356</v>
      </c>
      <c r="M20" s="96">
        <v>421</v>
      </c>
      <c r="O20" s="31">
        <f>B19*B20+C19*C20+D19*D20+E19*E20+F19*F20+G19*G20+H19*H20+I19*I20+J19*J20+K19*K20+L19*L20+M19*M20</f>
        <v>238364</v>
      </c>
      <c r="Q20" s="9">
        <v>80</v>
      </c>
      <c r="R20" s="10" t="s">
        <v>4</v>
      </c>
      <c r="S20" s="11"/>
      <c r="T20" s="18">
        <f>SUM(J28:M28,B32:M32,B36:M36,B40:D40)</f>
        <v>1690</v>
      </c>
      <c r="U20" s="19">
        <f>SUM(J29:M29,B33:M33,B37:M37,B41:D41)</f>
        <v>3175</v>
      </c>
      <c r="V20" s="27">
        <f t="shared" si="0"/>
        <v>4865</v>
      </c>
    </row>
    <row r="21" spans="1:22" ht="18" customHeight="1" thickTop="1" thickBot="1" x14ac:dyDescent="0.2">
      <c r="A21" s="62" t="s">
        <v>2</v>
      </c>
      <c r="B21" s="97">
        <v>390</v>
      </c>
      <c r="C21" s="98">
        <v>443</v>
      </c>
      <c r="D21" s="98">
        <v>410</v>
      </c>
      <c r="E21" s="98">
        <v>440</v>
      </c>
      <c r="F21" s="98">
        <v>401</v>
      </c>
      <c r="G21" s="98">
        <v>379</v>
      </c>
      <c r="H21" s="98">
        <v>368</v>
      </c>
      <c r="I21" s="98">
        <v>390</v>
      </c>
      <c r="J21" s="98">
        <v>374</v>
      </c>
      <c r="K21" s="98">
        <v>397</v>
      </c>
      <c r="L21" s="98">
        <v>439</v>
      </c>
      <c r="M21" s="99">
        <v>422</v>
      </c>
      <c r="O21" s="32">
        <f>B19*B21+C19*C21+D19*D21+E19*E21+F19*F21+G19*G21+H19*H21+I19*I21+J19*J21+K19*K21+L19*L21+M19*M21</f>
        <v>259561</v>
      </c>
      <c r="Q21" s="323" t="s">
        <v>8</v>
      </c>
      <c r="R21" s="324"/>
      <c r="S21" s="324"/>
      <c r="T21" s="20">
        <f>SUM(T4:T20)</f>
        <v>34188</v>
      </c>
      <c r="U21" s="21">
        <f>SUM(U4:U20)</f>
        <v>37368</v>
      </c>
      <c r="V21" s="23">
        <f>SUM(V4:V20)</f>
        <v>71556</v>
      </c>
    </row>
    <row r="22" spans="1:22" ht="18" customHeight="1" thickTop="1" thickBot="1" x14ac:dyDescent="0.2">
      <c r="A22" s="70" t="s">
        <v>5</v>
      </c>
      <c r="B22" s="130">
        <f t="shared" ref="B22:M22" si="5">SUM(B20:B21)</f>
        <v>780</v>
      </c>
      <c r="C22" s="107">
        <f t="shared" si="5"/>
        <v>836</v>
      </c>
      <c r="D22" s="107">
        <f t="shared" si="5"/>
        <v>812</v>
      </c>
      <c r="E22" s="107">
        <f t="shared" si="5"/>
        <v>806</v>
      </c>
      <c r="F22" s="107">
        <f t="shared" si="5"/>
        <v>774</v>
      </c>
      <c r="G22" s="107">
        <f t="shared" si="5"/>
        <v>725</v>
      </c>
      <c r="H22" s="107">
        <f t="shared" si="5"/>
        <v>711</v>
      </c>
      <c r="I22" s="107">
        <f t="shared" si="5"/>
        <v>764</v>
      </c>
      <c r="J22" s="107">
        <f t="shared" si="5"/>
        <v>738</v>
      </c>
      <c r="K22" s="107">
        <f t="shared" si="5"/>
        <v>729</v>
      </c>
      <c r="L22" s="107">
        <f t="shared" si="5"/>
        <v>795</v>
      </c>
      <c r="M22" s="108">
        <f t="shared" si="5"/>
        <v>843</v>
      </c>
      <c r="O22" s="33">
        <f>B19*B22+C19*C22+D19*D22+E19*E22+F19*F22+G19*G22+H19*H22+I19*I22+J19*J22+K19*K22+L19*L22+M19*M22</f>
        <v>497925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378</v>
      </c>
      <c r="C24" s="95">
        <v>402</v>
      </c>
      <c r="D24" s="95">
        <v>452</v>
      </c>
      <c r="E24" s="95">
        <v>479</v>
      </c>
      <c r="F24" s="95">
        <v>508</v>
      </c>
      <c r="G24" s="95">
        <v>605</v>
      </c>
      <c r="H24" s="95">
        <v>596</v>
      </c>
      <c r="I24" s="95">
        <v>600</v>
      </c>
      <c r="J24" s="95">
        <v>511</v>
      </c>
      <c r="K24" s="95">
        <v>351</v>
      </c>
      <c r="L24" s="95">
        <v>455</v>
      </c>
      <c r="M24" s="96">
        <v>423</v>
      </c>
      <c r="O24" s="31">
        <f>B23*B24+C23*C24+D23*D24+E23*E24+F23*F24+G23*G24+H23*H24+I23*I24+J23*J24+K23*K24+L23*L24+M23*M24</f>
        <v>377626</v>
      </c>
      <c r="Q24" s="331" t="s">
        <v>21</v>
      </c>
      <c r="R24" s="332"/>
      <c r="S24" s="332"/>
      <c r="T24" s="41">
        <f>SUM(T4:T6)</f>
        <v>5428</v>
      </c>
      <c r="U24" s="43">
        <f>SUM(U4:U6)</f>
        <v>5123</v>
      </c>
      <c r="V24" s="36">
        <f>SUM(T24:U24)</f>
        <v>10551</v>
      </c>
    </row>
    <row r="25" spans="1:22" ht="18" customHeight="1" thickBot="1" x14ac:dyDescent="0.2">
      <c r="A25" s="62" t="s">
        <v>2</v>
      </c>
      <c r="B25" s="97">
        <v>435</v>
      </c>
      <c r="C25" s="98">
        <v>493</v>
      </c>
      <c r="D25" s="98">
        <v>505</v>
      </c>
      <c r="E25" s="98">
        <v>542</v>
      </c>
      <c r="F25" s="98">
        <v>643</v>
      </c>
      <c r="G25" s="98">
        <v>691</v>
      </c>
      <c r="H25" s="98">
        <v>690</v>
      </c>
      <c r="I25" s="98">
        <v>723</v>
      </c>
      <c r="J25" s="98">
        <v>533</v>
      </c>
      <c r="K25" s="98">
        <v>352</v>
      </c>
      <c r="L25" s="98">
        <v>464</v>
      </c>
      <c r="M25" s="99">
        <v>443</v>
      </c>
      <c r="O25" s="32">
        <f>B23*B25+C23*C25+D23*D25+E23*E25+F23*F25+G23*G25+H23*H25+I23*I25+J23*J25+K23*K25+L23*L25+M23*M25</f>
        <v>426142</v>
      </c>
      <c r="Q25" s="333" t="s">
        <v>24</v>
      </c>
      <c r="R25" s="334"/>
      <c r="S25" s="334"/>
      <c r="T25" s="45">
        <f>T24/T$30</f>
        <v>0.15876915876915876</v>
      </c>
      <c r="U25" s="48">
        <f>U24/U$30</f>
        <v>0.13709591093984158</v>
      </c>
      <c r="V25" s="51">
        <f>V24/V$30</f>
        <v>0.1474509475096428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813</v>
      </c>
      <c r="C26" s="101">
        <f t="shared" si="6"/>
        <v>895</v>
      </c>
      <c r="D26" s="101">
        <f t="shared" si="6"/>
        <v>957</v>
      </c>
      <c r="E26" s="101">
        <f t="shared" si="6"/>
        <v>1021</v>
      </c>
      <c r="F26" s="101">
        <f t="shared" si="6"/>
        <v>1151</v>
      </c>
      <c r="G26" s="101">
        <f t="shared" si="6"/>
        <v>1296</v>
      </c>
      <c r="H26" s="101">
        <f t="shared" si="6"/>
        <v>1286</v>
      </c>
      <c r="I26" s="101">
        <f t="shared" si="6"/>
        <v>1323</v>
      </c>
      <c r="J26" s="101">
        <f t="shared" si="6"/>
        <v>1044</v>
      </c>
      <c r="K26" s="101">
        <f t="shared" si="6"/>
        <v>703</v>
      </c>
      <c r="L26" s="101">
        <f t="shared" si="6"/>
        <v>919</v>
      </c>
      <c r="M26" s="102">
        <f t="shared" si="6"/>
        <v>866</v>
      </c>
      <c r="O26" s="33">
        <f>B23*B26+C23*C26+D23*D26+E23*E26+F23*F26+G23*G26+H23*H26+I23*I26+J23*J26+K23*K26+L23*L26+M23*M26</f>
        <v>803768</v>
      </c>
      <c r="Q26" s="335" t="s">
        <v>22</v>
      </c>
      <c r="R26" s="336"/>
      <c r="S26" s="336"/>
      <c r="T26" s="42">
        <f>SUM(T7:T16)</f>
        <v>20896</v>
      </c>
      <c r="U26" s="44">
        <f>SUM(U7:U16)</f>
        <v>22047</v>
      </c>
      <c r="V26" s="37">
        <f>SUM(T26:U26)</f>
        <v>42943</v>
      </c>
    </row>
    <row r="27" spans="1:22" ht="18" customHeight="1" thickTop="1" thickBot="1" x14ac:dyDescent="0.2">
      <c r="A27" s="54" t="s">
        <v>0</v>
      </c>
      <c r="B27" s="128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37" t="s">
        <v>24</v>
      </c>
      <c r="R27" s="338"/>
      <c r="S27" s="338"/>
      <c r="T27" s="46">
        <f>T26/T$30</f>
        <v>0.61120861120861125</v>
      </c>
      <c r="U27" s="47">
        <f>U26/U$30</f>
        <v>0.58999678869621064</v>
      </c>
      <c r="V27" s="52">
        <f>V26/V$30</f>
        <v>0.60013136564369163</v>
      </c>
    </row>
    <row r="28" spans="1:22" ht="18" customHeight="1" thickTop="1" x14ac:dyDescent="0.15">
      <c r="A28" s="58" t="s">
        <v>1</v>
      </c>
      <c r="B28" s="94">
        <v>395</v>
      </c>
      <c r="C28" s="95">
        <v>398</v>
      </c>
      <c r="D28" s="95">
        <v>372</v>
      </c>
      <c r="E28" s="95">
        <v>361</v>
      </c>
      <c r="F28" s="95">
        <v>294</v>
      </c>
      <c r="G28" s="95">
        <v>303</v>
      </c>
      <c r="H28" s="95">
        <v>257</v>
      </c>
      <c r="I28" s="95">
        <v>253</v>
      </c>
      <c r="J28" s="95">
        <v>233</v>
      </c>
      <c r="K28" s="95">
        <v>194</v>
      </c>
      <c r="L28" s="95">
        <v>194</v>
      </c>
      <c r="M28" s="96">
        <v>160</v>
      </c>
      <c r="O28" s="31">
        <f>B27*B28+C27*C28+D27*D28+E27*E28+F27*F28+G27*G28+H27*H28+I27*I28+J27*J28+K27*K28+L27*L28+M27*M28</f>
        <v>261347</v>
      </c>
      <c r="Q28" s="335" t="s">
        <v>23</v>
      </c>
      <c r="R28" s="336"/>
      <c r="S28" s="336"/>
      <c r="T28" s="42">
        <f>SUM(T17:T20)</f>
        <v>7864</v>
      </c>
      <c r="U28" s="44">
        <f>SUM(U17:U20)</f>
        <v>10198</v>
      </c>
      <c r="V28" s="37">
        <f>SUM(T28:U28)</f>
        <v>18062</v>
      </c>
    </row>
    <row r="29" spans="1:22" ht="18" customHeight="1" thickBot="1" x14ac:dyDescent="0.2">
      <c r="A29" s="62" t="s">
        <v>2</v>
      </c>
      <c r="B29" s="97">
        <v>468</v>
      </c>
      <c r="C29" s="98">
        <v>446</v>
      </c>
      <c r="D29" s="98">
        <v>410</v>
      </c>
      <c r="E29" s="98">
        <v>383</v>
      </c>
      <c r="F29" s="98">
        <v>365</v>
      </c>
      <c r="G29" s="98">
        <v>362</v>
      </c>
      <c r="H29" s="98">
        <v>380</v>
      </c>
      <c r="I29" s="98">
        <v>313</v>
      </c>
      <c r="J29" s="98">
        <v>320</v>
      </c>
      <c r="K29" s="98">
        <v>289</v>
      </c>
      <c r="L29" s="98">
        <v>294</v>
      </c>
      <c r="M29" s="99">
        <v>283</v>
      </c>
      <c r="O29" s="32">
        <f>B27*B29+C27*C29+D27*D29+E27*E29+F27*F29+G27*G29+H27*H29+I27*I29+J27*J29+K27*K29+L27*L29+M27*M29</f>
        <v>331906</v>
      </c>
      <c r="Q29" s="339" t="s">
        <v>24</v>
      </c>
      <c r="R29" s="340"/>
      <c r="S29" s="340"/>
      <c r="T29" s="49">
        <f>T28/T$30</f>
        <v>0.23002223002223002</v>
      </c>
      <c r="U29" s="50">
        <f>U28/U$30</f>
        <v>0.27290730036394778</v>
      </c>
      <c r="V29" s="53">
        <f>V28/V$30</f>
        <v>0.25241768684666555</v>
      </c>
    </row>
    <row r="30" spans="1:22" ht="18" customHeight="1" thickTop="1" thickBot="1" x14ac:dyDescent="0.2">
      <c r="A30" s="70" t="s">
        <v>5</v>
      </c>
      <c r="B30" s="130">
        <f t="shared" ref="B30:M30" si="7">SUM(B28:B29)</f>
        <v>863</v>
      </c>
      <c r="C30" s="107">
        <f t="shared" si="7"/>
        <v>844</v>
      </c>
      <c r="D30" s="107">
        <f t="shared" si="7"/>
        <v>782</v>
      </c>
      <c r="E30" s="107">
        <f t="shared" si="7"/>
        <v>744</v>
      </c>
      <c r="F30" s="107">
        <f t="shared" si="7"/>
        <v>659</v>
      </c>
      <c r="G30" s="107">
        <f t="shared" si="7"/>
        <v>665</v>
      </c>
      <c r="H30" s="107">
        <f t="shared" si="7"/>
        <v>637</v>
      </c>
      <c r="I30" s="107">
        <f t="shared" si="7"/>
        <v>566</v>
      </c>
      <c r="J30" s="107">
        <f t="shared" si="7"/>
        <v>553</v>
      </c>
      <c r="K30" s="107">
        <f t="shared" si="7"/>
        <v>483</v>
      </c>
      <c r="L30" s="107">
        <f t="shared" si="7"/>
        <v>488</v>
      </c>
      <c r="M30" s="108">
        <f t="shared" si="7"/>
        <v>443</v>
      </c>
      <c r="O30" s="33">
        <f>B27*B30+C27*C30+D27*D30+E27*E30+F27*F30+G27*G30+H27*H30+I27*I30+J27*J30+K27*K30+L27*L30+M27*M30</f>
        <v>593253</v>
      </c>
      <c r="Q30" s="323" t="s">
        <v>8</v>
      </c>
      <c r="R30" s="324"/>
      <c r="S30" s="341"/>
      <c r="T30" s="38">
        <f>SUM(T24,T26,T28)</f>
        <v>34188</v>
      </c>
      <c r="U30" s="21">
        <f>SUM(U24,U26,U28)</f>
        <v>37368</v>
      </c>
      <c r="V30" s="35">
        <f>SUM(T30:U30)</f>
        <v>71556</v>
      </c>
    </row>
    <row r="31" spans="1:22" ht="18" customHeight="1" thickTop="1" thickBot="1" x14ac:dyDescent="0.2">
      <c r="A31" s="54" t="s">
        <v>0</v>
      </c>
      <c r="B31" s="128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156</v>
      </c>
      <c r="C32" s="95">
        <v>138</v>
      </c>
      <c r="D32" s="95">
        <v>112</v>
      </c>
      <c r="E32" s="95">
        <v>112</v>
      </c>
      <c r="F32" s="95">
        <v>101</v>
      </c>
      <c r="G32" s="95">
        <v>72</v>
      </c>
      <c r="H32" s="95">
        <v>62</v>
      </c>
      <c r="I32" s="95">
        <v>43</v>
      </c>
      <c r="J32" s="95">
        <v>28</v>
      </c>
      <c r="K32" s="95">
        <v>28</v>
      </c>
      <c r="L32" s="95">
        <v>17</v>
      </c>
      <c r="M32" s="96">
        <v>17</v>
      </c>
      <c r="O32" s="31">
        <f>B31*B32+C31*C32+D31*D32+E31*E32+F31*F32+G31*G32+H31*H32+I31*I32+J31*J32+K31*K32+L31*L32+M31*M32</f>
        <v>77392</v>
      </c>
    </row>
    <row r="33" spans="1:15" ht="18" customHeight="1" thickBot="1" x14ac:dyDescent="0.2">
      <c r="A33" s="62" t="s">
        <v>2</v>
      </c>
      <c r="B33" s="97">
        <v>280</v>
      </c>
      <c r="C33" s="98">
        <v>228</v>
      </c>
      <c r="D33" s="98">
        <v>230</v>
      </c>
      <c r="E33" s="98">
        <v>192</v>
      </c>
      <c r="F33" s="98">
        <v>199</v>
      </c>
      <c r="G33" s="98">
        <v>160</v>
      </c>
      <c r="H33" s="98">
        <v>142</v>
      </c>
      <c r="I33" s="98">
        <v>118</v>
      </c>
      <c r="J33" s="98">
        <v>100</v>
      </c>
      <c r="K33" s="98">
        <v>84</v>
      </c>
      <c r="L33" s="98">
        <v>59</v>
      </c>
      <c r="M33" s="99">
        <v>56</v>
      </c>
      <c r="O33" s="32">
        <f>B31*B33+C31*C33+D31*D33+E31*E33+F31*F33+G31*G33+H31*H33+I31*I33+J31*J33+K31*K33+L31*L33+M31*M33</f>
        <v>162532</v>
      </c>
    </row>
    <row r="34" spans="1:15" ht="18" customHeight="1" thickTop="1" thickBot="1" x14ac:dyDescent="0.2">
      <c r="A34" s="70" t="s">
        <v>5</v>
      </c>
      <c r="B34" s="130">
        <f t="shared" ref="B34:M34" si="8">SUM(B32:B33)</f>
        <v>436</v>
      </c>
      <c r="C34" s="107">
        <f t="shared" si="8"/>
        <v>366</v>
      </c>
      <c r="D34" s="107">
        <f t="shared" si="8"/>
        <v>342</v>
      </c>
      <c r="E34" s="107">
        <f t="shared" si="8"/>
        <v>304</v>
      </c>
      <c r="F34" s="107">
        <f t="shared" si="8"/>
        <v>300</v>
      </c>
      <c r="G34" s="107">
        <f t="shared" si="8"/>
        <v>232</v>
      </c>
      <c r="H34" s="107">
        <f t="shared" si="8"/>
        <v>204</v>
      </c>
      <c r="I34" s="107">
        <f t="shared" si="8"/>
        <v>161</v>
      </c>
      <c r="J34" s="107">
        <f t="shared" si="8"/>
        <v>128</v>
      </c>
      <c r="K34" s="107">
        <f t="shared" si="8"/>
        <v>112</v>
      </c>
      <c r="L34" s="107">
        <f t="shared" si="8"/>
        <v>76</v>
      </c>
      <c r="M34" s="108">
        <f t="shared" si="8"/>
        <v>73</v>
      </c>
      <c r="O34" s="33">
        <f>B31*B34+C31*C34+D31*D34+E31*E34+F31*F34+G31*G34+H31*H34+I31*I34+J31*J34+K31*K34+L31*L34+M31*M34</f>
        <v>239924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9</v>
      </c>
      <c r="C36" s="95">
        <v>5</v>
      </c>
      <c r="D36" s="95">
        <v>7</v>
      </c>
      <c r="E36" s="95">
        <v>1</v>
      </c>
      <c r="F36" s="95">
        <v>0</v>
      </c>
      <c r="G36" s="95">
        <v>1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2235</v>
      </c>
    </row>
    <row r="37" spans="1:15" ht="18" customHeight="1" thickBot="1" x14ac:dyDescent="0.2">
      <c r="A37" s="62" t="s">
        <v>2</v>
      </c>
      <c r="B37" s="97">
        <v>34</v>
      </c>
      <c r="C37" s="98">
        <v>31</v>
      </c>
      <c r="D37" s="98">
        <v>24</v>
      </c>
      <c r="E37" s="98">
        <v>21</v>
      </c>
      <c r="F37" s="98">
        <v>10</v>
      </c>
      <c r="G37" s="98">
        <v>9</v>
      </c>
      <c r="H37" s="98">
        <v>3</v>
      </c>
      <c r="I37" s="98">
        <v>4</v>
      </c>
      <c r="J37" s="98">
        <v>2</v>
      </c>
      <c r="K37" s="98">
        <v>1</v>
      </c>
      <c r="L37" s="98">
        <v>0</v>
      </c>
      <c r="M37" s="99">
        <v>1</v>
      </c>
      <c r="O37" s="32">
        <f>B35*B37+C35*C37+D35*D37+E35*E37+F35*F37+G35*G37+H35*H37+I35*I37+J35*J37+K35*K37+L35*L37+M35*M37</f>
        <v>13749</v>
      </c>
    </row>
    <row r="38" spans="1:15" ht="18" customHeight="1" thickTop="1" thickBot="1" x14ac:dyDescent="0.2">
      <c r="A38" s="70" t="s">
        <v>5</v>
      </c>
      <c r="B38" s="130">
        <f t="shared" ref="B38:M38" si="9">SUM(B36:B37)</f>
        <v>43</v>
      </c>
      <c r="C38" s="107">
        <f t="shared" si="9"/>
        <v>36</v>
      </c>
      <c r="D38" s="107">
        <f t="shared" si="9"/>
        <v>31</v>
      </c>
      <c r="E38" s="107">
        <f t="shared" si="9"/>
        <v>22</v>
      </c>
      <c r="F38" s="107">
        <f t="shared" si="9"/>
        <v>10</v>
      </c>
      <c r="G38" s="107">
        <f t="shared" si="9"/>
        <v>10</v>
      </c>
      <c r="H38" s="107">
        <f t="shared" si="9"/>
        <v>3</v>
      </c>
      <c r="I38" s="107">
        <f t="shared" si="9"/>
        <v>4</v>
      </c>
      <c r="J38" s="107">
        <f t="shared" si="9"/>
        <v>2</v>
      </c>
      <c r="K38" s="107">
        <f t="shared" si="9"/>
        <v>1</v>
      </c>
      <c r="L38" s="107">
        <f t="shared" si="9"/>
        <v>0</v>
      </c>
      <c r="M38" s="108">
        <f t="shared" si="9"/>
        <v>1</v>
      </c>
      <c r="O38" s="33">
        <f>B35*B38+C35*C38+D35*D38+E35*E38+F35*F38+G35*G38+H35*H38+I35*I38+J35*J38+K35*K38+L35*L38+M35*M38</f>
        <v>15984</v>
      </c>
    </row>
    <row r="39" spans="1:15" ht="18" customHeight="1" thickTop="1" thickBot="1" x14ac:dyDescent="0.2">
      <c r="A39" s="54" t="s">
        <v>0</v>
      </c>
      <c r="B39" s="128">
        <v>108</v>
      </c>
      <c r="C39" s="104">
        <v>109</v>
      </c>
      <c r="D39" s="127" t="s">
        <v>7</v>
      </c>
      <c r="E39" s="342" t="s">
        <v>3</v>
      </c>
      <c r="F39" s="343"/>
      <c r="G39" s="344" t="s">
        <v>6</v>
      </c>
      <c r="H39" s="345"/>
      <c r="I39" s="114"/>
      <c r="J39" s="346" t="s">
        <v>19</v>
      </c>
      <c r="K39" s="347"/>
      <c r="L39" s="348" t="s">
        <v>20</v>
      </c>
      <c r="M39" s="349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5">
        <f>SUM(B4:M4,B8:M8,B12:M12,B16:M16,B20:M20,B24:M24,B28:M28,B32:M32,B36:M36,B40:D40)</f>
        <v>34188</v>
      </c>
      <c r="F40" s="326"/>
      <c r="G40" s="116" t="s">
        <v>1</v>
      </c>
      <c r="H40" s="117">
        <f>J40/E40</f>
        <v>42.74833274833275</v>
      </c>
      <c r="I40" s="118"/>
      <c r="J40" s="327">
        <f>SUM(O4,O8,O12,O16,O20,O24,O28,O32,O36,O40,L40)</f>
        <v>1461480</v>
      </c>
      <c r="K40" s="328"/>
      <c r="L40" s="329"/>
      <c r="M40" s="330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1</v>
      </c>
      <c r="C41" s="98">
        <v>0</v>
      </c>
      <c r="D41" s="119">
        <v>0</v>
      </c>
      <c r="E41" s="350">
        <f>SUM(B5:M5,B9:M9,B13:M13,B17:M17,B21:M21,B25:M25,B29:M29,B33:M33,B37:M37,B41:D41)</f>
        <v>37368</v>
      </c>
      <c r="F41" s="351"/>
      <c r="G41" s="120" t="s">
        <v>2</v>
      </c>
      <c r="H41" s="121">
        <f>J41/E41</f>
        <v>45.687031684864053</v>
      </c>
      <c r="I41" s="122"/>
      <c r="J41" s="352">
        <f>SUM(O5,O9,O13,O17,O21,O25,O29,O33,O37,O41,L41)</f>
        <v>1707233</v>
      </c>
      <c r="K41" s="353"/>
      <c r="L41" s="354"/>
      <c r="M41" s="355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130">
        <f>SUM(B40:B41)</f>
        <v>1</v>
      </c>
      <c r="C42" s="107">
        <f>SUM(C40:C41)</f>
        <v>0</v>
      </c>
      <c r="D42" s="129">
        <f>SUM(D40:D41)</f>
        <v>0</v>
      </c>
      <c r="E42" s="356">
        <f>SUM(E40:E41)</f>
        <v>71556</v>
      </c>
      <c r="F42" s="357"/>
      <c r="G42" s="124" t="s">
        <v>5</v>
      </c>
      <c r="H42" s="125">
        <f>J42/E42</f>
        <v>44.282981161607694</v>
      </c>
      <c r="I42" s="126"/>
      <c r="J42" s="358">
        <f>SUM(O6,O10,O14,O18,O22,O26,O30,O34,O38,O42,L42)</f>
        <v>3168713</v>
      </c>
      <c r="K42" s="359"/>
      <c r="L42" s="360"/>
      <c r="M42" s="361"/>
      <c r="O42" s="33">
        <f>B39*B42+C39*C42</f>
        <v>108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20" t="s">
        <v>72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93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380</v>
      </c>
      <c r="C4" s="95">
        <v>346</v>
      </c>
      <c r="D4" s="95">
        <v>406</v>
      </c>
      <c r="E4" s="95">
        <v>397</v>
      </c>
      <c r="F4" s="95">
        <v>347</v>
      </c>
      <c r="G4" s="95">
        <v>384</v>
      </c>
      <c r="H4" s="95">
        <v>377</v>
      </c>
      <c r="I4" s="95">
        <v>365</v>
      </c>
      <c r="J4" s="95">
        <v>337</v>
      </c>
      <c r="K4" s="95">
        <v>338</v>
      </c>
      <c r="L4" s="95">
        <v>353</v>
      </c>
      <c r="M4" s="96">
        <v>326</v>
      </c>
      <c r="O4" s="31">
        <f>B3*B4+C3*C4+D3*D4+E3*E4+F3*F4+G3*G4+H3*H4+I3*I4+J3*J4+K3*K4+L3*L4+M3*M4</f>
        <v>23328</v>
      </c>
      <c r="Q4" s="3">
        <v>0</v>
      </c>
      <c r="R4" s="4" t="s">
        <v>4</v>
      </c>
      <c r="S4" s="5">
        <v>4</v>
      </c>
      <c r="T4" s="14">
        <f>SUM(B4:F4)</f>
        <v>1876</v>
      </c>
      <c r="U4" s="15">
        <f>SUM(B5:F5)</f>
        <v>1793</v>
      </c>
      <c r="V4" s="25">
        <f>SUM(T4:U4)</f>
        <v>3669</v>
      </c>
    </row>
    <row r="5" spans="1:22" ht="18" customHeight="1" thickBot="1" x14ac:dyDescent="0.2">
      <c r="A5" s="62" t="s">
        <v>2</v>
      </c>
      <c r="B5" s="97">
        <v>331</v>
      </c>
      <c r="C5" s="98">
        <v>377</v>
      </c>
      <c r="D5" s="98">
        <v>370</v>
      </c>
      <c r="E5" s="98">
        <v>334</v>
      </c>
      <c r="F5" s="98">
        <v>381</v>
      </c>
      <c r="G5" s="98">
        <v>312</v>
      </c>
      <c r="H5" s="98">
        <v>384</v>
      </c>
      <c r="I5" s="98">
        <v>329</v>
      </c>
      <c r="J5" s="98">
        <v>320</v>
      </c>
      <c r="K5" s="98">
        <v>306</v>
      </c>
      <c r="L5" s="98">
        <v>331</v>
      </c>
      <c r="M5" s="99">
        <v>330</v>
      </c>
      <c r="O5" s="32">
        <f>B3*B5+C3*C5+D3*D5+E3*E5+F3*F5+G3*G5+H3*H5+I3*I5+J3*J5+K3*K5+L3*L5+M3*M5</f>
        <v>22064</v>
      </c>
      <c r="Q5" s="6">
        <v>5</v>
      </c>
      <c r="R5" s="7" t="s">
        <v>4</v>
      </c>
      <c r="S5" s="8">
        <v>9</v>
      </c>
      <c r="T5" s="16">
        <f>SUM(G4:K4)</f>
        <v>1801</v>
      </c>
      <c r="U5" s="17">
        <f>SUM(G5:K5)</f>
        <v>1651</v>
      </c>
      <c r="V5" s="26">
        <f t="shared" ref="V5:V20" si="0">SUM(T5:U5)</f>
        <v>3452</v>
      </c>
    </row>
    <row r="6" spans="1:22" ht="18" customHeight="1" thickTop="1" thickBot="1" x14ac:dyDescent="0.2">
      <c r="A6" s="66" t="s">
        <v>5</v>
      </c>
      <c r="B6" s="100">
        <f t="shared" ref="B6:M6" si="1">SUM(B4:B5)</f>
        <v>711</v>
      </c>
      <c r="C6" s="101">
        <f t="shared" si="1"/>
        <v>723</v>
      </c>
      <c r="D6" s="101">
        <f t="shared" si="1"/>
        <v>776</v>
      </c>
      <c r="E6" s="101">
        <f t="shared" si="1"/>
        <v>731</v>
      </c>
      <c r="F6" s="101">
        <f t="shared" si="1"/>
        <v>728</v>
      </c>
      <c r="G6" s="101">
        <f t="shared" si="1"/>
        <v>696</v>
      </c>
      <c r="H6" s="101">
        <f t="shared" si="1"/>
        <v>761</v>
      </c>
      <c r="I6" s="101">
        <f t="shared" si="1"/>
        <v>694</v>
      </c>
      <c r="J6" s="101">
        <f t="shared" si="1"/>
        <v>657</v>
      </c>
      <c r="K6" s="101">
        <f t="shared" si="1"/>
        <v>644</v>
      </c>
      <c r="L6" s="101">
        <f t="shared" si="1"/>
        <v>684</v>
      </c>
      <c r="M6" s="102">
        <f t="shared" si="1"/>
        <v>656</v>
      </c>
      <c r="O6" s="33">
        <f>B3*B6+C3*C6+D3*D6+E3*E6+F3*F6+G3*G6+H3*H6+I3*I6+J3*J6+K3*K6+L3*L6+M3*M6</f>
        <v>45392</v>
      </c>
      <c r="Q6" s="6">
        <v>10</v>
      </c>
      <c r="R6" s="7" t="s">
        <v>4</v>
      </c>
      <c r="S6" s="8">
        <v>14</v>
      </c>
      <c r="T6" s="16">
        <f>SUM(L4:M4,B8:D8)</f>
        <v>1765</v>
      </c>
      <c r="U6" s="17">
        <f>SUM(L5:M5,B9:D9)</f>
        <v>1623</v>
      </c>
      <c r="V6" s="26">
        <f t="shared" si="0"/>
        <v>3388</v>
      </c>
    </row>
    <row r="7" spans="1:22" ht="18" customHeight="1" thickTop="1" thickBot="1" x14ac:dyDescent="0.2">
      <c r="A7" s="54" t="s">
        <v>0</v>
      </c>
      <c r="B7" s="103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1679</v>
      </c>
      <c r="U7" s="17">
        <f>SUM(E9:I9)</f>
        <v>1676</v>
      </c>
      <c r="V7" s="26">
        <f t="shared" si="0"/>
        <v>3355</v>
      </c>
    </row>
    <row r="8" spans="1:22" ht="18" customHeight="1" thickTop="1" x14ac:dyDescent="0.15">
      <c r="A8" s="58" t="s">
        <v>1</v>
      </c>
      <c r="B8" s="94">
        <v>350</v>
      </c>
      <c r="C8" s="95">
        <v>365</v>
      </c>
      <c r="D8" s="95">
        <v>371</v>
      </c>
      <c r="E8" s="95">
        <v>341</v>
      </c>
      <c r="F8" s="95">
        <v>368</v>
      </c>
      <c r="G8" s="95">
        <v>332</v>
      </c>
      <c r="H8" s="95">
        <v>319</v>
      </c>
      <c r="I8" s="95">
        <v>319</v>
      </c>
      <c r="J8" s="95">
        <v>304</v>
      </c>
      <c r="K8" s="95">
        <v>329</v>
      </c>
      <c r="L8" s="95">
        <v>325</v>
      </c>
      <c r="M8" s="96">
        <v>312</v>
      </c>
      <c r="O8" s="31">
        <f>B7*B8+C7*C8+D7*D8+E7*E8+F7*F8+G7*G8+H7*H8+I7*I8+J7*J8+K7*K8+L7*L8+M7*M8</f>
        <v>69904</v>
      </c>
      <c r="Q8" s="6">
        <v>20</v>
      </c>
      <c r="R8" s="7" t="s">
        <v>4</v>
      </c>
      <c r="S8" s="8">
        <v>24</v>
      </c>
      <c r="T8" s="16">
        <f>SUM(J8:M8,B12)</f>
        <v>1589</v>
      </c>
      <c r="U8" s="17">
        <f>SUM(J9:M9,B13)</f>
        <v>1681</v>
      </c>
      <c r="V8" s="26">
        <f t="shared" si="0"/>
        <v>3270</v>
      </c>
    </row>
    <row r="9" spans="1:22" ht="18" customHeight="1" thickBot="1" x14ac:dyDescent="0.2">
      <c r="A9" s="62" t="s">
        <v>2</v>
      </c>
      <c r="B9" s="97">
        <v>350</v>
      </c>
      <c r="C9" s="98">
        <v>293</v>
      </c>
      <c r="D9" s="98">
        <v>319</v>
      </c>
      <c r="E9" s="98">
        <v>329</v>
      </c>
      <c r="F9" s="98">
        <v>351</v>
      </c>
      <c r="G9" s="98">
        <v>316</v>
      </c>
      <c r="H9" s="98">
        <v>340</v>
      </c>
      <c r="I9" s="98">
        <v>340</v>
      </c>
      <c r="J9" s="98">
        <v>361</v>
      </c>
      <c r="K9" s="98">
        <v>356</v>
      </c>
      <c r="L9" s="98">
        <v>337</v>
      </c>
      <c r="M9" s="99">
        <v>325</v>
      </c>
      <c r="O9" s="32">
        <f>B7*B9+C7*C9+D7*D9+E7*E9+F7*F9+G7*G9+H7*H9+I7*I9+J7*J9+K7*K9+L7*L9+M7*M9</f>
        <v>70563</v>
      </c>
      <c r="Q9" s="6">
        <v>25</v>
      </c>
      <c r="R9" s="7" t="s">
        <v>4</v>
      </c>
      <c r="S9" s="8">
        <v>29</v>
      </c>
      <c r="T9" s="16">
        <f>SUM(C12:G12)</f>
        <v>1843</v>
      </c>
      <c r="U9" s="17">
        <f>SUM(C13:G13)</f>
        <v>1910</v>
      </c>
      <c r="V9" s="26">
        <f t="shared" si="0"/>
        <v>3753</v>
      </c>
    </row>
    <row r="10" spans="1:22" ht="18" customHeight="1" thickTop="1" thickBot="1" x14ac:dyDescent="0.2">
      <c r="A10" s="70" t="s">
        <v>5</v>
      </c>
      <c r="B10" s="106">
        <f t="shared" ref="B10:M10" si="2">SUM(B8:B9)</f>
        <v>700</v>
      </c>
      <c r="C10" s="107">
        <f t="shared" si="2"/>
        <v>658</v>
      </c>
      <c r="D10" s="107">
        <f t="shared" si="2"/>
        <v>690</v>
      </c>
      <c r="E10" s="107">
        <f t="shared" si="2"/>
        <v>670</v>
      </c>
      <c r="F10" s="107">
        <f t="shared" si="2"/>
        <v>719</v>
      </c>
      <c r="G10" s="107">
        <f t="shared" si="2"/>
        <v>648</v>
      </c>
      <c r="H10" s="107">
        <f t="shared" si="2"/>
        <v>659</v>
      </c>
      <c r="I10" s="107">
        <f t="shared" si="2"/>
        <v>659</v>
      </c>
      <c r="J10" s="107">
        <f t="shared" si="2"/>
        <v>665</v>
      </c>
      <c r="K10" s="107">
        <f t="shared" si="2"/>
        <v>685</v>
      </c>
      <c r="L10" s="107">
        <f t="shared" si="2"/>
        <v>662</v>
      </c>
      <c r="M10" s="108">
        <f t="shared" si="2"/>
        <v>637</v>
      </c>
      <c r="O10" s="33">
        <f>B7*B10+C7*C10+D7*D10+E7*E10+F7*F10+G7*G10+H7*H10+I7*I10+J7*J10+K7*K10+L7*L10+M7*M10</f>
        <v>140467</v>
      </c>
      <c r="Q10" s="6">
        <v>30</v>
      </c>
      <c r="R10" s="7" t="s">
        <v>4</v>
      </c>
      <c r="S10" s="8">
        <v>34</v>
      </c>
      <c r="T10" s="16">
        <f>SUM(H12:L12)</f>
        <v>2250</v>
      </c>
      <c r="U10" s="17">
        <f>SUM(H13:L13)</f>
        <v>2401</v>
      </c>
      <c r="V10" s="26">
        <f t="shared" si="0"/>
        <v>4651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2793</v>
      </c>
      <c r="U11" s="17">
        <f>SUM(M13,B17:E17)</f>
        <v>2723</v>
      </c>
      <c r="V11" s="26">
        <f t="shared" si="0"/>
        <v>5516</v>
      </c>
    </row>
    <row r="12" spans="1:22" ht="18" customHeight="1" thickTop="1" x14ac:dyDescent="0.15">
      <c r="A12" s="58" t="s">
        <v>1</v>
      </c>
      <c r="B12" s="94">
        <v>319</v>
      </c>
      <c r="C12" s="95">
        <v>345</v>
      </c>
      <c r="D12" s="95">
        <v>359</v>
      </c>
      <c r="E12" s="95">
        <v>343</v>
      </c>
      <c r="F12" s="95">
        <v>375</v>
      </c>
      <c r="G12" s="95">
        <v>421</v>
      </c>
      <c r="H12" s="95">
        <v>404</v>
      </c>
      <c r="I12" s="95">
        <v>451</v>
      </c>
      <c r="J12" s="95">
        <v>452</v>
      </c>
      <c r="K12" s="95">
        <v>455</v>
      </c>
      <c r="L12" s="95">
        <v>488</v>
      </c>
      <c r="M12" s="96">
        <v>526</v>
      </c>
      <c r="O12" s="31">
        <f>B11*B12+C11*C12+D11*D12+E11*E12+F11*F12+G11*G12+H11*H12+I11*I12+J11*J12+K11*K12+L11*L12+M11*M12</f>
        <v>148167</v>
      </c>
      <c r="Q12" s="6">
        <v>40</v>
      </c>
      <c r="R12" s="7" t="s">
        <v>4</v>
      </c>
      <c r="S12" s="8">
        <v>44</v>
      </c>
      <c r="T12" s="16">
        <f>SUM(F16:J16)</f>
        <v>2750</v>
      </c>
      <c r="U12" s="17">
        <f>SUM(F17:J17)</f>
        <v>2831</v>
      </c>
      <c r="V12" s="26">
        <f t="shared" si="0"/>
        <v>5581</v>
      </c>
    </row>
    <row r="13" spans="1:22" ht="18" customHeight="1" thickBot="1" x14ac:dyDescent="0.2">
      <c r="A13" s="62" t="s">
        <v>2</v>
      </c>
      <c r="B13" s="97">
        <v>302</v>
      </c>
      <c r="C13" s="98">
        <v>352</v>
      </c>
      <c r="D13" s="98">
        <v>330</v>
      </c>
      <c r="E13" s="98">
        <v>406</v>
      </c>
      <c r="F13" s="98">
        <v>422</v>
      </c>
      <c r="G13" s="98">
        <v>400</v>
      </c>
      <c r="H13" s="98">
        <v>443</v>
      </c>
      <c r="I13" s="98">
        <v>457</v>
      </c>
      <c r="J13" s="98">
        <v>488</v>
      </c>
      <c r="K13" s="98">
        <v>497</v>
      </c>
      <c r="L13" s="98">
        <v>516</v>
      </c>
      <c r="M13" s="99">
        <v>488</v>
      </c>
      <c r="O13" s="32">
        <f>B11*B13+C11*C13+D11*D13+E11*E13+F11*F13+G11*G13+H11*H13+I11*I13+J11*J13+K11*K13+L11*L13+M11*M13</f>
        <v>153104</v>
      </c>
      <c r="Q13" s="6">
        <v>45</v>
      </c>
      <c r="R13" s="7" t="s">
        <v>4</v>
      </c>
      <c r="S13" s="8">
        <v>49</v>
      </c>
      <c r="T13" s="16">
        <f>SUM(K16:M16,B20:C20)</f>
        <v>2075</v>
      </c>
      <c r="U13" s="17">
        <f>SUM(K17:M17,B21:C21)</f>
        <v>2213</v>
      </c>
      <c r="V13" s="26">
        <f t="shared" si="0"/>
        <v>4288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621</v>
      </c>
      <c r="C14" s="101">
        <f t="shared" si="3"/>
        <v>697</v>
      </c>
      <c r="D14" s="101">
        <f t="shared" si="3"/>
        <v>689</v>
      </c>
      <c r="E14" s="101">
        <f t="shared" si="3"/>
        <v>749</v>
      </c>
      <c r="F14" s="101">
        <f t="shared" si="3"/>
        <v>797</v>
      </c>
      <c r="G14" s="101">
        <f t="shared" si="3"/>
        <v>821</v>
      </c>
      <c r="H14" s="101">
        <f t="shared" si="3"/>
        <v>847</v>
      </c>
      <c r="I14" s="101">
        <f t="shared" si="3"/>
        <v>908</v>
      </c>
      <c r="J14" s="101">
        <f t="shared" si="3"/>
        <v>940</v>
      </c>
      <c r="K14" s="101">
        <f t="shared" si="3"/>
        <v>952</v>
      </c>
      <c r="L14" s="101">
        <f t="shared" si="3"/>
        <v>1004</v>
      </c>
      <c r="M14" s="102">
        <f t="shared" si="3"/>
        <v>1014</v>
      </c>
      <c r="O14" s="33">
        <f>B11*B14+C11*C14+D11*D14+E11*E14+F11*F14+G11*G14+H11*H14+I11*I14+J11*J14+K11*K14+L11*L14+M11*M14</f>
        <v>301271</v>
      </c>
      <c r="Q14" s="6">
        <v>50</v>
      </c>
      <c r="R14" s="7" t="s">
        <v>4</v>
      </c>
      <c r="S14" s="8">
        <v>54</v>
      </c>
      <c r="T14" s="16">
        <f>SUM(D20:H20)</f>
        <v>1783</v>
      </c>
      <c r="U14" s="17">
        <f>SUM(D21:H21)</f>
        <v>1951</v>
      </c>
      <c r="V14" s="26">
        <f t="shared" si="0"/>
        <v>3734</v>
      </c>
    </row>
    <row r="15" spans="1:22" ht="18" customHeight="1" thickTop="1" thickBot="1" x14ac:dyDescent="0.2">
      <c r="A15" s="54" t="s">
        <v>0</v>
      </c>
      <c r="B15" s="103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1841</v>
      </c>
      <c r="U15" s="17">
        <f>SUM(I21:M21)</f>
        <v>2057</v>
      </c>
      <c r="V15" s="26">
        <f t="shared" si="0"/>
        <v>3898</v>
      </c>
    </row>
    <row r="16" spans="1:22" ht="18" customHeight="1" thickTop="1" x14ac:dyDescent="0.15">
      <c r="A16" s="58" t="s">
        <v>1</v>
      </c>
      <c r="B16" s="94">
        <v>545</v>
      </c>
      <c r="C16" s="95">
        <v>571</v>
      </c>
      <c r="D16" s="95">
        <v>550</v>
      </c>
      <c r="E16" s="95">
        <v>601</v>
      </c>
      <c r="F16" s="95">
        <v>554</v>
      </c>
      <c r="G16" s="95">
        <v>574</v>
      </c>
      <c r="H16" s="95">
        <v>577</v>
      </c>
      <c r="I16" s="95">
        <v>516</v>
      </c>
      <c r="J16" s="95">
        <v>529</v>
      </c>
      <c r="K16" s="95">
        <v>434</v>
      </c>
      <c r="L16" s="95">
        <v>464</v>
      </c>
      <c r="M16" s="96">
        <v>377</v>
      </c>
      <c r="O16" s="31">
        <f>B15*B16+C15*C16+D15*D16+E15*E16+F15*F16+G15*G16+H15*H16+I15*I16+J15*J16+K15*K16+L15*L16+M15*M16</f>
        <v>259071</v>
      </c>
      <c r="Q16" s="6">
        <v>60</v>
      </c>
      <c r="R16" s="7" t="s">
        <v>4</v>
      </c>
      <c r="S16" s="8">
        <v>64</v>
      </c>
      <c r="T16" s="16">
        <f>SUM(B24:F24)</f>
        <v>2459</v>
      </c>
      <c r="U16" s="17">
        <f>SUM(B25:F25)</f>
        <v>2888</v>
      </c>
      <c r="V16" s="26">
        <f t="shared" si="0"/>
        <v>5347</v>
      </c>
    </row>
    <row r="17" spans="1:22" ht="18" customHeight="1" thickBot="1" x14ac:dyDescent="0.2">
      <c r="A17" s="62" t="s">
        <v>2</v>
      </c>
      <c r="B17" s="97">
        <v>516</v>
      </c>
      <c r="C17" s="98">
        <v>572</v>
      </c>
      <c r="D17" s="98">
        <v>586</v>
      </c>
      <c r="E17" s="98">
        <v>561</v>
      </c>
      <c r="F17" s="98">
        <v>643</v>
      </c>
      <c r="G17" s="98">
        <v>617</v>
      </c>
      <c r="H17" s="98">
        <v>553</v>
      </c>
      <c r="I17" s="98">
        <v>511</v>
      </c>
      <c r="J17" s="98">
        <v>507</v>
      </c>
      <c r="K17" s="98">
        <v>488</v>
      </c>
      <c r="L17" s="98">
        <v>488</v>
      </c>
      <c r="M17" s="99">
        <v>388</v>
      </c>
      <c r="O17" s="32">
        <f>B15*B17+C15*C17+D15*D17+E15*E17+F15*F17+G15*G17+H15*H17+I15*I17+J15*J17+K15*K17+L15*L17+M15*M17</f>
        <v>265055</v>
      </c>
      <c r="Q17" s="6">
        <v>65</v>
      </c>
      <c r="R17" s="7" t="s">
        <v>4</v>
      </c>
      <c r="S17" s="8">
        <v>69</v>
      </c>
      <c r="T17" s="16">
        <f>SUM(G24:K24)</f>
        <v>2525</v>
      </c>
      <c r="U17" s="17">
        <f>SUM(G25:K25)</f>
        <v>2761</v>
      </c>
      <c r="V17" s="26">
        <f t="shared" si="0"/>
        <v>5286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1061</v>
      </c>
      <c r="C18" s="101">
        <f t="shared" si="4"/>
        <v>1143</v>
      </c>
      <c r="D18" s="101">
        <f t="shared" si="4"/>
        <v>1136</v>
      </c>
      <c r="E18" s="101">
        <f t="shared" si="4"/>
        <v>1162</v>
      </c>
      <c r="F18" s="101">
        <f t="shared" si="4"/>
        <v>1197</v>
      </c>
      <c r="G18" s="101">
        <f t="shared" si="4"/>
        <v>1191</v>
      </c>
      <c r="H18" s="101">
        <f t="shared" si="4"/>
        <v>1130</v>
      </c>
      <c r="I18" s="101">
        <f t="shared" si="4"/>
        <v>1027</v>
      </c>
      <c r="J18" s="101">
        <f t="shared" si="4"/>
        <v>1036</v>
      </c>
      <c r="K18" s="101">
        <f t="shared" si="4"/>
        <v>922</v>
      </c>
      <c r="L18" s="101">
        <f t="shared" si="4"/>
        <v>952</v>
      </c>
      <c r="M18" s="102">
        <f t="shared" si="4"/>
        <v>765</v>
      </c>
      <c r="O18" s="33">
        <f>B15*B18+C15*C18+D15*D18+E15*E18+F15*F18+G15*G18+H15*H18+I15*I18+J15*J18+K15*K18+L15*L18+M15*M18</f>
        <v>524126</v>
      </c>
      <c r="Q18" s="6">
        <v>70</v>
      </c>
      <c r="R18" s="7" t="s">
        <v>4</v>
      </c>
      <c r="S18" s="8">
        <v>74</v>
      </c>
      <c r="T18" s="16">
        <f>SUM(L24:M24,B28:D28)</f>
        <v>1981</v>
      </c>
      <c r="U18" s="17">
        <f>SUM(L25:M25,B29:D29)</f>
        <v>2166</v>
      </c>
      <c r="V18" s="26">
        <f t="shared" si="0"/>
        <v>4147</v>
      </c>
    </row>
    <row r="19" spans="1:22" ht="18" customHeight="1" thickTop="1" thickBot="1" x14ac:dyDescent="0.2">
      <c r="A19" s="54" t="s">
        <v>0</v>
      </c>
      <c r="B19" s="103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1367</v>
      </c>
      <c r="U19" s="17">
        <f>SUM(E29:I29)</f>
        <v>1754</v>
      </c>
      <c r="V19" s="26">
        <f t="shared" si="0"/>
        <v>3121</v>
      </c>
    </row>
    <row r="20" spans="1:22" ht="18" customHeight="1" thickTop="1" thickBot="1" x14ac:dyDescent="0.2">
      <c r="A20" s="58" t="s">
        <v>1</v>
      </c>
      <c r="B20" s="94">
        <v>400</v>
      </c>
      <c r="C20" s="95">
        <v>400</v>
      </c>
      <c r="D20" s="95">
        <v>369</v>
      </c>
      <c r="E20" s="95">
        <v>370</v>
      </c>
      <c r="F20" s="95">
        <v>338</v>
      </c>
      <c r="G20" s="95">
        <v>341</v>
      </c>
      <c r="H20" s="95">
        <v>365</v>
      </c>
      <c r="I20" s="95">
        <v>360</v>
      </c>
      <c r="J20" s="95">
        <v>328</v>
      </c>
      <c r="K20" s="95">
        <v>353</v>
      </c>
      <c r="L20" s="95">
        <v>417</v>
      </c>
      <c r="M20" s="96">
        <v>383</v>
      </c>
      <c r="O20" s="31">
        <f>B19*B20+C19*C20+D19*D20+E19*E20+F19*F20+G19*G20+H19*H20+I19*I20+J19*J20+K19*K20+L19*L20+M19*M20</f>
        <v>236551</v>
      </c>
      <c r="Q20" s="9">
        <v>80</v>
      </c>
      <c r="R20" s="10" t="s">
        <v>4</v>
      </c>
      <c r="S20" s="11"/>
      <c r="T20" s="18">
        <f>SUM(J28:M28,B32:M32,B36:M36,B40:D40)</f>
        <v>1612</v>
      </c>
      <c r="U20" s="19">
        <f>SUM(J29:M29,B33:M33,B37:M37,B41:D41)</f>
        <v>3055</v>
      </c>
      <c r="V20" s="27">
        <f t="shared" si="0"/>
        <v>4667</v>
      </c>
    </row>
    <row r="21" spans="1:22" ht="18" customHeight="1" thickTop="1" thickBot="1" x14ac:dyDescent="0.2">
      <c r="A21" s="62" t="s">
        <v>2</v>
      </c>
      <c r="B21" s="97">
        <v>443</v>
      </c>
      <c r="C21" s="98">
        <v>406</v>
      </c>
      <c r="D21" s="98">
        <v>432</v>
      </c>
      <c r="E21" s="98">
        <v>398</v>
      </c>
      <c r="F21" s="98">
        <v>376</v>
      </c>
      <c r="G21" s="98">
        <v>366</v>
      </c>
      <c r="H21" s="98">
        <v>379</v>
      </c>
      <c r="I21" s="98">
        <v>377</v>
      </c>
      <c r="J21" s="98">
        <v>393</v>
      </c>
      <c r="K21" s="98">
        <v>431</v>
      </c>
      <c r="L21" s="98">
        <v>425</v>
      </c>
      <c r="M21" s="99">
        <v>431</v>
      </c>
      <c r="O21" s="32">
        <f>B19*B21+C19*C21+D19*D21+E19*E21+F19*F21+G19*G21+H19*H21+I19*I21+J19*J21+K19*K21+L19*L21+M19*M21</f>
        <v>259861</v>
      </c>
      <c r="Q21" s="323" t="s">
        <v>8</v>
      </c>
      <c r="R21" s="324"/>
      <c r="S21" s="324"/>
      <c r="T21" s="20">
        <f>SUM(T4:T20)</f>
        <v>33989</v>
      </c>
      <c r="U21" s="21">
        <f>SUM(U4:U20)</f>
        <v>37134</v>
      </c>
      <c r="V21" s="23">
        <f>SUM(V4:V20)</f>
        <v>71123</v>
      </c>
    </row>
    <row r="22" spans="1:22" ht="18" customHeight="1" thickTop="1" thickBot="1" x14ac:dyDescent="0.2">
      <c r="A22" s="70" t="s">
        <v>5</v>
      </c>
      <c r="B22" s="106">
        <f t="shared" ref="B22:M22" si="5">SUM(B20:B21)</f>
        <v>843</v>
      </c>
      <c r="C22" s="107">
        <f t="shared" si="5"/>
        <v>806</v>
      </c>
      <c r="D22" s="107">
        <f t="shared" si="5"/>
        <v>801</v>
      </c>
      <c r="E22" s="107">
        <f t="shared" si="5"/>
        <v>768</v>
      </c>
      <c r="F22" s="107">
        <f t="shared" si="5"/>
        <v>714</v>
      </c>
      <c r="G22" s="107">
        <f t="shared" si="5"/>
        <v>707</v>
      </c>
      <c r="H22" s="107">
        <f t="shared" si="5"/>
        <v>744</v>
      </c>
      <c r="I22" s="107">
        <f t="shared" si="5"/>
        <v>737</v>
      </c>
      <c r="J22" s="107">
        <f t="shared" si="5"/>
        <v>721</v>
      </c>
      <c r="K22" s="107">
        <f t="shared" si="5"/>
        <v>784</v>
      </c>
      <c r="L22" s="107">
        <f t="shared" si="5"/>
        <v>842</v>
      </c>
      <c r="M22" s="108">
        <f t="shared" si="5"/>
        <v>814</v>
      </c>
      <c r="O22" s="33">
        <f>B19*B22+C19*C22+D19*D22+E19*E22+F19*F22+G19*G22+H19*H22+I19*I22+J19*J22+K19*K22+L19*L22+M19*M22</f>
        <v>496412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411</v>
      </c>
      <c r="C24" s="95">
        <v>449</v>
      </c>
      <c r="D24" s="95">
        <v>483</v>
      </c>
      <c r="E24" s="95">
        <v>507</v>
      </c>
      <c r="F24" s="95">
        <v>609</v>
      </c>
      <c r="G24" s="95">
        <v>596</v>
      </c>
      <c r="H24" s="95">
        <v>605</v>
      </c>
      <c r="I24" s="95">
        <v>516</v>
      </c>
      <c r="J24" s="95">
        <v>353</v>
      </c>
      <c r="K24" s="95">
        <v>455</v>
      </c>
      <c r="L24" s="95">
        <v>428</v>
      </c>
      <c r="M24" s="96">
        <v>399</v>
      </c>
      <c r="O24" s="31">
        <f>B23*B24+C23*C24+D23*D24+E23*E24+F23*F24+G23*G24+H23*H24+I23*I24+J23*J24+K23*K24+L23*L24+M23*M24</f>
        <v>379842</v>
      </c>
      <c r="Q24" s="331" t="s">
        <v>21</v>
      </c>
      <c r="R24" s="332"/>
      <c r="S24" s="332"/>
      <c r="T24" s="41">
        <f>SUM(T4:T6)</f>
        <v>5442</v>
      </c>
      <c r="U24" s="43">
        <f>SUM(U4:U6)</f>
        <v>5067</v>
      </c>
      <c r="V24" s="36">
        <f>SUM(T24:U24)</f>
        <v>10509</v>
      </c>
    </row>
    <row r="25" spans="1:22" ht="18" customHeight="1" thickBot="1" x14ac:dyDescent="0.2">
      <c r="A25" s="62" t="s">
        <v>2</v>
      </c>
      <c r="B25" s="97">
        <v>494</v>
      </c>
      <c r="C25" s="98">
        <v>504</v>
      </c>
      <c r="D25" s="98">
        <v>555</v>
      </c>
      <c r="E25" s="98">
        <v>643</v>
      </c>
      <c r="F25" s="98">
        <v>692</v>
      </c>
      <c r="G25" s="98">
        <v>685</v>
      </c>
      <c r="H25" s="98">
        <v>729</v>
      </c>
      <c r="I25" s="98">
        <v>533</v>
      </c>
      <c r="J25" s="98">
        <v>352</v>
      </c>
      <c r="K25" s="98">
        <v>462</v>
      </c>
      <c r="L25" s="98">
        <v>441</v>
      </c>
      <c r="M25" s="99">
        <v>474</v>
      </c>
      <c r="O25" s="32">
        <f>B23*B25+C23*C25+D23*D25+E23*E25+F23*F25+G23*G25+H23*H25+I23*I25+J23*J25+K23*K25+L23*L25+M23*M25</f>
        <v>428279</v>
      </c>
      <c r="Q25" s="333" t="s">
        <v>24</v>
      </c>
      <c r="R25" s="334"/>
      <c r="S25" s="334"/>
      <c r="T25" s="45">
        <f>T24/T$30</f>
        <v>0.16011062402541998</v>
      </c>
      <c r="U25" s="48">
        <f>U24/U$30</f>
        <v>0.13645176926805622</v>
      </c>
      <c r="V25" s="51">
        <f>V24/V$30</f>
        <v>0.14775810919111962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905</v>
      </c>
      <c r="C26" s="101">
        <f t="shared" si="6"/>
        <v>953</v>
      </c>
      <c r="D26" s="101">
        <f t="shared" si="6"/>
        <v>1038</v>
      </c>
      <c r="E26" s="101">
        <f t="shared" si="6"/>
        <v>1150</v>
      </c>
      <c r="F26" s="101">
        <f t="shared" si="6"/>
        <v>1301</v>
      </c>
      <c r="G26" s="101">
        <f t="shared" si="6"/>
        <v>1281</v>
      </c>
      <c r="H26" s="101">
        <f t="shared" si="6"/>
        <v>1334</v>
      </c>
      <c r="I26" s="101">
        <f t="shared" si="6"/>
        <v>1049</v>
      </c>
      <c r="J26" s="101">
        <f t="shared" si="6"/>
        <v>705</v>
      </c>
      <c r="K26" s="101">
        <f t="shared" si="6"/>
        <v>917</v>
      </c>
      <c r="L26" s="101">
        <f t="shared" si="6"/>
        <v>869</v>
      </c>
      <c r="M26" s="102">
        <f t="shared" si="6"/>
        <v>873</v>
      </c>
      <c r="O26" s="33">
        <f>B23*B26+C23*C26+D23*D26+E23*E26+F23*F26+G23*G26+H23*H26+I23*I26+J23*J26+K23*K26+L23*L26+M23*M26</f>
        <v>808121</v>
      </c>
      <c r="Q26" s="335" t="s">
        <v>22</v>
      </c>
      <c r="R26" s="336"/>
      <c r="S26" s="336"/>
      <c r="T26" s="42">
        <f>SUM(T7:T16)</f>
        <v>21062</v>
      </c>
      <c r="U26" s="44">
        <f>SUM(U7:U16)</f>
        <v>22331</v>
      </c>
      <c r="V26" s="37">
        <f>SUM(T26:U26)</f>
        <v>43393</v>
      </c>
    </row>
    <row r="27" spans="1:22" ht="18" customHeight="1" thickTop="1" thickBot="1" x14ac:dyDescent="0.2">
      <c r="A27" s="54" t="s">
        <v>0</v>
      </c>
      <c r="B27" s="103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37" t="s">
        <v>24</v>
      </c>
      <c r="R27" s="338"/>
      <c r="S27" s="338"/>
      <c r="T27" s="46">
        <f>T26/T$30</f>
        <v>0.61967107005207567</v>
      </c>
      <c r="U27" s="47">
        <f>U26/U$30</f>
        <v>0.60136263262778045</v>
      </c>
      <c r="V27" s="52">
        <f>V26/V$30</f>
        <v>0.61011205939007074</v>
      </c>
    </row>
    <row r="28" spans="1:22" ht="18" customHeight="1" thickTop="1" x14ac:dyDescent="0.15">
      <c r="A28" s="58" t="s">
        <v>1</v>
      </c>
      <c r="B28" s="94">
        <v>407</v>
      </c>
      <c r="C28" s="95">
        <v>383</v>
      </c>
      <c r="D28" s="95">
        <v>364</v>
      </c>
      <c r="E28" s="95">
        <v>292</v>
      </c>
      <c r="F28" s="95">
        <v>306</v>
      </c>
      <c r="G28" s="95">
        <v>264</v>
      </c>
      <c r="H28" s="95">
        <v>257</v>
      </c>
      <c r="I28" s="95">
        <v>248</v>
      </c>
      <c r="J28" s="95">
        <v>200</v>
      </c>
      <c r="K28" s="95">
        <v>209</v>
      </c>
      <c r="L28" s="95">
        <v>171</v>
      </c>
      <c r="M28" s="96">
        <v>165</v>
      </c>
      <c r="O28" s="31">
        <f>B27*B28+C27*C28+D27*D28+E27*E28+F27*F28+G27*G28+H27*H28+I27*I28+J27*J28+K27*K28+L27*L28+M27*M28</f>
        <v>249967</v>
      </c>
      <c r="Q28" s="335" t="s">
        <v>23</v>
      </c>
      <c r="R28" s="336"/>
      <c r="S28" s="336"/>
      <c r="T28" s="42">
        <f>SUM(T17:T20)</f>
        <v>7485</v>
      </c>
      <c r="U28" s="44">
        <f>SUM(U17:U20)</f>
        <v>9736</v>
      </c>
      <c r="V28" s="37">
        <f>SUM(T28:U28)</f>
        <v>17221</v>
      </c>
    </row>
    <row r="29" spans="1:22" ht="18" customHeight="1" thickBot="1" x14ac:dyDescent="0.2">
      <c r="A29" s="62" t="s">
        <v>2</v>
      </c>
      <c r="B29" s="97">
        <v>454</v>
      </c>
      <c r="C29" s="98">
        <v>412</v>
      </c>
      <c r="D29" s="98">
        <v>385</v>
      </c>
      <c r="E29" s="98">
        <v>371</v>
      </c>
      <c r="F29" s="98">
        <v>370</v>
      </c>
      <c r="G29" s="98">
        <v>382</v>
      </c>
      <c r="H29" s="98">
        <v>306</v>
      </c>
      <c r="I29" s="98">
        <v>325</v>
      </c>
      <c r="J29" s="98">
        <v>301</v>
      </c>
      <c r="K29" s="98">
        <v>295</v>
      </c>
      <c r="L29" s="98">
        <v>293</v>
      </c>
      <c r="M29" s="99">
        <v>292</v>
      </c>
      <c r="O29" s="32">
        <f>B27*B29+C27*C29+D27*D29+E27*E29+F27*F29+G27*G29+H27*H29+I27*I29+J27*J29+K27*K29+L27*L29+M27*M29</f>
        <v>322393</v>
      </c>
      <c r="Q29" s="339" t="s">
        <v>24</v>
      </c>
      <c r="R29" s="340"/>
      <c r="S29" s="340"/>
      <c r="T29" s="49">
        <f>T28/T$30</f>
        <v>0.22021830592250433</v>
      </c>
      <c r="U29" s="50">
        <f>U28/U$30</f>
        <v>0.26218559810416331</v>
      </c>
      <c r="V29" s="53">
        <f>V28/V$30</f>
        <v>0.24212983141880967</v>
      </c>
    </row>
    <row r="30" spans="1:22" ht="18" customHeight="1" thickTop="1" thickBot="1" x14ac:dyDescent="0.2">
      <c r="A30" s="70" t="s">
        <v>5</v>
      </c>
      <c r="B30" s="106">
        <f t="shared" ref="B30:M30" si="7">SUM(B28:B29)</f>
        <v>861</v>
      </c>
      <c r="C30" s="107">
        <f t="shared" si="7"/>
        <v>795</v>
      </c>
      <c r="D30" s="107">
        <f t="shared" si="7"/>
        <v>749</v>
      </c>
      <c r="E30" s="107">
        <f t="shared" si="7"/>
        <v>663</v>
      </c>
      <c r="F30" s="107">
        <f t="shared" si="7"/>
        <v>676</v>
      </c>
      <c r="G30" s="107">
        <f t="shared" si="7"/>
        <v>646</v>
      </c>
      <c r="H30" s="107">
        <f t="shared" si="7"/>
        <v>563</v>
      </c>
      <c r="I30" s="107">
        <f t="shared" si="7"/>
        <v>573</v>
      </c>
      <c r="J30" s="107">
        <f t="shared" si="7"/>
        <v>501</v>
      </c>
      <c r="K30" s="107">
        <f t="shared" si="7"/>
        <v>504</v>
      </c>
      <c r="L30" s="107">
        <f t="shared" si="7"/>
        <v>464</v>
      </c>
      <c r="M30" s="108">
        <f t="shared" si="7"/>
        <v>457</v>
      </c>
      <c r="O30" s="33">
        <f>B27*B30+C27*C30+D27*D30+E27*E30+F27*F30+G27*G30+H27*H30+I27*I30+J27*J30+K27*K30+L27*L30+M27*M30</f>
        <v>572360</v>
      </c>
      <c r="Q30" s="323" t="s">
        <v>8</v>
      </c>
      <c r="R30" s="324"/>
      <c r="S30" s="341"/>
      <c r="T30" s="38">
        <f>SUM(T24,T26,T28)</f>
        <v>33989</v>
      </c>
      <c r="U30" s="21">
        <f>SUM(U24,U26,U28)</f>
        <v>37134</v>
      </c>
      <c r="V30" s="35">
        <f>SUM(T30:U30)</f>
        <v>71123</v>
      </c>
    </row>
    <row r="31" spans="1:22" ht="18" customHeight="1" thickTop="1" thickBot="1" x14ac:dyDescent="0.2">
      <c r="A31" s="54" t="s">
        <v>0</v>
      </c>
      <c r="B31" s="103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148</v>
      </c>
      <c r="C32" s="95">
        <v>126</v>
      </c>
      <c r="D32" s="95">
        <v>126</v>
      </c>
      <c r="E32" s="95">
        <v>110</v>
      </c>
      <c r="F32" s="95">
        <v>86</v>
      </c>
      <c r="G32" s="95">
        <v>73</v>
      </c>
      <c r="H32" s="95">
        <v>52</v>
      </c>
      <c r="I32" s="95">
        <v>29</v>
      </c>
      <c r="J32" s="95">
        <v>37</v>
      </c>
      <c r="K32" s="95">
        <v>24</v>
      </c>
      <c r="L32" s="95">
        <v>21</v>
      </c>
      <c r="M32" s="96">
        <v>11</v>
      </c>
      <c r="O32" s="31">
        <f>B31*B32+C31*C32+D31*D32+E31*E32+F31*F32+G31*G32+H31*H32+I31*I32+J31*J32+K31*K32+L31*L32+M31*M32</f>
        <v>73587</v>
      </c>
    </row>
    <row r="33" spans="1:15" ht="18" customHeight="1" thickBot="1" x14ac:dyDescent="0.2">
      <c r="A33" s="62" t="s">
        <v>2</v>
      </c>
      <c r="B33" s="97">
        <v>233</v>
      </c>
      <c r="C33" s="98">
        <v>239</v>
      </c>
      <c r="D33" s="98">
        <v>203</v>
      </c>
      <c r="E33" s="98">
        <v>216</v>
      </c>
      <c r="F33" s="98">
        <v>174</v>
      </c>
      <c r="G33" s="98">
        <v>157</v>
      </c>
      <c r="H33" s="98">
        <v>135</v>
      </c>
      <c r="I33" s="98">
        <v>110</v>
      </c>
      <c r="J33" s="98">
        <v>92</v>
      </c>
      <c r="K33" s="98">
        <v>68</v>
      </c>
      <c r="L33" s="98">
        <v>70</v>
      </c>
      <c r="M33" s="99">
        <v>37</v>
      </c>
      <c r="O33" s="32">
        <f>B31*B33+C31*C33+D31*D33+E31*E33+F31*F33+G31*G33+H31*H33+I31*I33+J31*J33+K31*K33+L31*L33+M31*M33</f>
        <v>152465</v>
      </c>
    </row>
    <row r="34" spans="1:15" ht="18" customHeight="1" thickTop="1" thickBot="1" x14ac:dyDescent="0.2">
      <c r="A34" s="70" t="s">
        <v>5</v>
      </c>
      <c r="B34" s="106">
        <f t="shared" ref="B34:M34" si="8">SUM(B32:B33)</f>
        <v>381</v>
      </c>
      <c r="C34" s="107">
        <f t="shared" si="8"/>
        <v>365</v>
      </c>
      <c r="D34" s="107">
        <f t="shared" si="8"/>
        <v>329</v>
      </c>
      <c r="E34" s="107">
        <f t="shared" si="8"/>
        <v>326</v>
      </c>
      <c r="F34" s="107">
        <f t="shared" si="8"/>
        <v>260</v>
      </c>
      <c r="G34" s="107">
        <f t="shared" si="8"/>
        <v>230</v>
      </c>
      <c r="H34" s="107">
        <f t="shared" si="8"/>
        <v>187</v>
      </c>
      <c r="I34" s="107">
        <f t="shared" si="8"/>
        <v>139</v>
      </c>
      <c r="J34" s="107">
        <f t="shared" si="8"/>
        <v>129</v>
      </c>
      <c r="K34" s="107">
        <f t="shared" si="8"/>
        <v>92</v>
      </c>
      <c r="L34" s="107">
        <f t="shared" si="8"/>
        <v>91</v>
      </c>
      <c r="M34" s="108">
        <f t="shared" si="8"/>
        <v>48</v>
      </c>
      <c r="O34" s="33">
        <f>B31*B34+C31*C34+D31*D34+E31*E34+F31*F34+G31*G34+H31*H34+I31*I34+J31*J34+K31*K34+L31*L34+M31*M34</f>
        <v>226052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10</v>
      </c>
      <c r="C36" s="95">
        <v>8</v>
      </c>
      <c r="D36" s="95">
        <v>3</v>
      </c>
      <c r="E36" s="95">
        <v>1</v>
      </c>
      <c r="F36" s="95">
        <v>1</v>
      </c>
      <c r="G36" s="95">
        <v>0</v>
      </c>
      <c r="H36" s="95">
        <v>1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2331</v>
      </c>
    </row>
    <row r="37" spans="1:15" ht="18" customHeight="1" thickBot="1" x14ac:dyDescent="0.2">
      <c r="A37" s="62" t="s">
        <v>2</v>
      </c>
      <c r="B37" s="97">
        <v>36</v>
      </c>
      <c r="C37" s="98">
        <v>36</v>
      </c>
      <c r="D37" s="98">
        <v>25</v>
      </c>
      <c r="E37" s="98">
        <v>15</v>
      </c>
      <c r="F37" s="98">
        <v>12</v>
      </c>
      <c r="G37" s="98">
        <v>4</v>
      </c>
      <c r="H37" s="98">
        <v>4</v>
      </c>
      <c r="I37" s="98">
        <v>2</v>
      </c>
      <c r="J37" s="98">
        <v>2</v>
      </c>
      <c r="K37" s="98">
        <v>1</v>
      </c>
      <c r="L37" s="98">
        <v>1</v>
      </c>
      <c r="M37" s="99">
        <v>1</v>
      </c>
      <c r="O37" s="32">
        <f>B35*B37+C35*C37+D35*D37+E35*E37+F35*F37+G35*G37+H35*H37+I35*I37+J35*J37+K35*K37+L35*L37+M35*M37</f>
        <v>13627</v>
      </c>
    </row>
    <row r="38" spans="1:15" ht="18" customHeight="1" thickTop="1" thickBot="1" x14ac:dyDescent="0.2">
      <c r="A38" s="70" t="s">
        <v>5</v>
      </c>
      <c r="B38" s="106">
        <f t="shared" ref="B38:M38" si="9">SUM(B36:B37)</f>
        <v>46</v>
      </c>
      <c r="C38" s="107">
        <f t="shared" si="9"/>
        <v>44</v>
      </c>
      <c r="D38" s="107">
        <f t="shared" si="9"/>
        <v>28</v>
      </c>
      <c r="E38" s="107">
        <f t="shared" si="9"/>
        <v>16</v>
      </c>
      <c r="F38" s="107">
        <f t="shared" si="9"/>
        <v>13</v>
      </c>
      <c r="G38" s="107">
        <f t="shared" si="9"/>
        <v>4</v>
      </c>
      <c r="H38" s="107">
        <f t="shared" si="9"/>
        <v>5</v>
      </c>
      <c r="I38" s="107">
        <f t="shared" si="9"/>
        <v>2</v>
      </c>
      <c r="J38" s="107">
        <f t="shared" si="9"/>
        <v>2</v>
      </c>
      <c r="K38" s="107">
        <f t="shared" si="9"/>
        <v>1</v>
      </c>
      <c r="L38" s="107">
        <f t="shared" si="9"/>
        <v>1</v>
      </c>
      <c r="M38" s="108">
        <f t="shared" si="9"/>
        <v>1</v>
      </c>
      <c r="O38" s="33">
        <f>B35*B38+C35*C38+D35*D38+E35*E38+F35*F38+G35*G38+H35*H38+I35*I38+J35*J38+K35*K38+L35*L38+M35*M38</f>
        <v>15958</v>
      </c>
    </row>
    <row r="39" spans="1:15" ht="18" customHeight="1" thickTop="1" thickBot="1" x14ac:dyDescent="0.2">
      <c r="A39" s="54" t="s">
        <v>0</v>
      </c>
      <c r="B39" s="103">
        <v>108</v>
      </c>
      <c r="C39" s="104">
        <v>109</v>
      </c>
      <c r="D39" s="113" t="s">
        <v>7</v>
      </c>
      <c r="E39" s="342" t="s">
        <v>3</v>
      </c>
      <c r="F39" s="343"/>
      <c r="G39" s="344" t="s">
        <v>6</v>
      </c>
      <c r="H39" s="345"/>
      <c r="I39" s="114"/>
      <c r="J39" s="346" t="s">
        <v>19</v>
      </c>
      <c r="K39" s="347"/>
      <c r="L39" s="348" t="s">
        <v>20</v>
      </c>
      <c r="M39" s="349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5">
        <f>SUM(B4:M4,B8:M8,B12:M12,B16:M16,B20:M20,B24:M24,B28:M28,B32:M32,B36:M36,B40:D40)</f>
        <v>33989</v>
      </c>
      <c r="F40" s="326"/>
      <c r="G40" s="116" t="s">
        <v>1</v>
      </c>
      <c r="H40" s="117">
        <f>J40/E40</f>
        <v>42.447497719850539</v>
      </c>
      <c r="I40" s="118"/>
      <c r="J40" s="327">
        <f>SUM(O4,O8,O12,O16,O20,O24,O28,O32,O36,O40,L40)</f>
        <v>1442748</v>
      </c>
      <c r="K40" s="328"/>
      <c r="L40" s="329"/>
      <c r="M40" s="330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0</v>
      </c>
      <c r="C41" s="98">
        <v>0</v>
      </c>
      <c r="D41" s="119">
        <v>1</v>
      </c>
      <c r="E41" s="350">
        <f>SUM(B5:M5,B9:M9,B13:M13,B17:M17,B21:M21,B25:M25,B29:M29,B33:M33,B37:M37,B41:D41)</f>
        <v>37134</v>
      </c>
      <c r="F41" s="351"/>
      <c r="G41" s="120" t="s">
        <v>2</v>
      </c>
      <c r="H41" s="121">
        <f>J41/E41</f>
        <v>45.441132116119995</v>
      </c>
      <c r="I41" s="122"/>
      <c r="J41" s="352">
        <f>SUM(O5,O9,O13,O17,O21,O25,O29,O33,O37,O41,L41)</f>
        <v>1687411</v>
      </c>
      <c r="K41" s="353"/>
      <c r="L41" s="354"/>
      <c r="M41" s="355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106">
        <f>SUM(B40:B41)</f>
        <v>0</v>
      </c>
      <c r="C42" s="107">
        <f>SUM(C40:C41)</f>
        <v>0</v>
      </c>
      <c r="D42" s="123">
        <f>SUM(D40:D41)</f>
        <v>1</v>
      </c>
      <c r="E42" s="356">
        <f>SUM(E40:E41)</f>
        <v>71123</v>
      </c>
      <c r="F42" s="357"/>
      <c r="G42" s="124" t="s">
        <v>5</v>
      </c>
      <c r="H42" s="125">
        <f>J42/E42</f>
        <v>44.010502931541133</v>
      </c>
      <c r="I42" s="126"/>
      <c r="J42" s="358">
        <f>SUM(O6,O10,O14,O18,O22,O26,O30,O34,O38,O42,L42)</f>
        <v>3130159</v>
      </c>
      <c r="K42" s="359"/>
      <c r="L42" s="360"/>
      <c r="M42" s="361"/>
      <c r="O42" s="33">
        <f>B39*B42+C39*C42</f>
        <v>0</v>
      </c>
    </row>
    <row r="43" spans="1:15" ht="15" customHeight="1" thickTop="1" x14ac:dyDescent="0.15"/>
  </sheetData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43"/>
  <sheetViews>
    <sheetView zoomScale="160" zoomScaleNormal="160" workbookViewId="0">
      <selection activeCell="A3" sqref="A3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20" t="s">
        <v>71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337</v>
      </c>
      <c r="C4" s="60">
        <v>372</v>
      </c>
      <c r="D4" s="60">
        <v>408</v>
      </c>
      <c r="E4" s="60">
        <v>380</v>
      </c>
      <c r="F4" s="60">
        <v>369</v>
      </c>
      <c r="G4" s="60">
        <v>390</v>
      </c>
      <c r="H4" s="60">
        <v>357</v>
      </c>
      <c r="I4" s="60">
        <v>364</v>
      </c>
      <c r="J4" s="60">
        <v>328</v>
      </c>
      <c r="K4" s="60">
        <v>365</v>
      </c>
      <c r="L4" s="60">
        <v>334</v>
      </c>
      <c r="M4" s="61">
        <v>332</v>
      </c>
      <c r="O4" s="31">
        <f>B3*B4+C3*C4+D3*D4+E3*E4+F3*F4+G3*G4+H3*H4+I3*I4+J3*J4+K3*K4+L3*L4+M3*M4</f>
        <v>23345</v>
      </c>
      <c r="Q4" s="3">
        <v>0</v>
      </c>
      <c r="R4" s="4" t="s">
        <v>4</v>
      </c>
      <c r="S4" s="5">
        <v>4</v>
      </c>
      <c r="T4" s="14">
        <f>SUM(B4:F4)</f>
        <v>1866</v>
      </c>
      <c r="U4" s="15">
        <f>SUM(B5:F5)</f>
        <v>1779</v>
      </c>
      <c r="V4" s="25">
        <f>SUM(T4:U4)</f>
        <v>3645</v>
      </c>
    </row>
    <row r="5" spans="1:22" ht="18" customHeight="1" thickBot="1" x14ac:dyDescent="0.2">
      <c r="A5" s="62" t="s">
        <v>2</v>
      </c>
      <c r="B5" s="63">
        <v>342</v>
      </c>
      <c r="C5" s="64">
        <v>379</v>
      </c>
      <c r="D5" s="64">
        <v>373</v>
      </c>
      <c r="E5" s="64">
        <v>349</v>
      </c>
      <c r="F5" s="64">
        <v>336</v>
      </c>
      <c r="G5" s="64">
        <v>370</v>
      </c>
      <c r="H5" s="64">
        <v>363</v>
      </c>
      <c r="I5" s="64">
        <v>308</v>
      </c>
      <c r="J5" s="64">
        <v>302</v>
      </c>
      <c r="K5" s="64">
        <v>337</v>
      </c>
      <c r="L5" s="64">
        <v>312</v>
      </c>
      <c r="M5" s="65">
        <v>324</v>
      </c>
      <c r="O5" s="32">
        <f>B3*B5+C3*C5+D3*D5+E3*E5+F3*F5+G3*G5+H3*H5+I3*I5+J3*J5+K3*K5+L3*L5+M3*M5</f>
        <v>21833</v>
      </c>
      <c r="Q5" s="6">
        <v>5</v>
      </c>
      <c r="R5" s="7" t="s">
        <v>4</v>
      </c>
      <c r="S5" s="8">
        <v>9</v>
      </c>
      <c r="T5" s="16">
        <f>SUM(G4:K4)</f>
        <v>1804</v>
      </c>
      <c r="U5" s="17">
        <f>SUM(G5:K5)</f>
        <v>1680</v>
      </c>
      <c r="V5" s="26">
        <f t="shared" ref="V5:V20" si="0">SUM(T5:U5)</f>
        <v>3484</v>
      </c>
    </row>
    <row r="6" spans="1:22" ht="18" customHeight="1" thickTop="1" thickBot="1" x14ac:dyDescent="0.2">
      <c r="A6" s="66" t="s">
        <v>5</v>
      </c>
      <c r="B6" s="67">
        <f t="shared" ref="B6:M6" si="1">SUM(B4:B5)</f>
        <v>679</v>
      </c>
      <c r="C6" s="68">
        <f t="shared" si="1"/>
        <v>751</v>
      </c>
      <c r="D6" s="68">
        <f t="shared" si="1"/>
        <v>781</v>
      </c>
      <c r="E6" s="68">
        <f t="shared" si="1"/>
        <v>729</v>
      </c>
      <c r="F6" s="68">
        <f t="shared" si="1"/>
        <v>705</v>
      </c>
      <c r="G6" s="68">
        <f t="shared" si="1"/>
        <v>760</v>
      </c>
      <c r="H6" s="68">
        <f t="shared" si="1"/>
        <v>720</v>
      </c>
      <c r="I6" s="68">
        <f t="shared" si="1"/>
        <v>672</v>
      </c>
      <c r="J6" s="68">
        <f t="shared" si="1"/>
        <v>630</v>
      </c>
      <c r="K6" s="68">
        <f t="shared" si="1"/>
        <v>702</v>
      </c>
      <c r="L6" s="68">
        <f t="shared" si="1"/>
        <v>646</v>
      </c>
      <c r="M6" s="69">
        <f t="shared" si="1"/>
        <v>656</v>
      </c>
      <c r="O6" s="33">
        <f>B3*B6+C3*C6+D3*D6+E3*E6+F3*F6+G3*G6+H3*H6+I3*I6+J3*J6+K3*K6+L3*L6+M3*M6</f>
        <v>45178</v>
      </c>
      <c r="Q6" s="6">
        <v>10</v>
      </c>
      <c r="R6" s="7" t="s">
        <v>4</v>
      </c>
      <c r="S6" s="8">
        <v>14</v>
      </c>
      <c r="T6" s="16">
        <f>SUM(L4:M4,B8:D8)</f>
        <v>1756</v>
      </c>
      <c r="U6" s="17">
        <f>SUM(L5:M5,B9:D9)</f>
        <v>1615</v>
      </c>
      <c r="V6" s="26">
        <f t="shared" si="0"/>
        <v>3371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1657</v>
      </c>
      <c r="U7" s="17">
        <f>SUM(E9:I9)</f>
        <v>1662</v>
      </c>
      <c r="V7" s="26">
        <f t="shared" si="0"/>
        <v>3319</v>
      </c>
    </row>
    <row r="8" spans="1:22" ht="18" customHeight="1" thickTop="1" x14ac:dyDescent="0.15">
      <c r="A8" s="58" t="s">
        <v>1</v>
      </c>
      <c r="B8" s="59">
        <v>366</v>
      </c>
      <c r="C8" s="60">
        <v>351</v>
      </c>
      <c r="D8" s="60">
        <v>373</v>
      </c>
      <c r="E8" s="60">
        <v>351</v>
      </c>
      <c r="F8" s="60">
        <v>331</v>
      </c>
      <c r="G8" s="60">
        <v>337</v>
      </c>
      <c r="H8" s="60">
        <v>338</v>
      </c>
      <c r="I8" s="60">
        <v>300</v>
      </c>
      <c r="J8" s="60">
        <v>307</v>
      </c>
      <c r="K8" s="60">
        <v>323</v>
      </c>
      <c r="L8" s="60">
        <v>345</v>
      </c>
      <c r="M8" s="61">
        <v>337</v>
      </c>
      <c r="O8" s="31">
        <f>B7*B8+C7*C8+D7*D8+E7*E8+F7*F8+G7*G8+H7*H8+I7*I8+J7*J8+K7*K8+L7*L8+M7*M8</f>
        <v>70515</v>
      </c>
      <c r="Q8" s="6">
        <v>20</v>
      </c>
      <c r="R8" s="7" t="s">
        <v>4</v>
      </c>
      <c r="S8" s="8">
        <v>24</v>
      </c>
      <c r="T8" s="16">
        <f>SUM(J8:M8,B12)</f>
        <v>1654</v>
      </c>
      <c r="U8" s="17">
        <f>SUM(J9:M9,B13)</f>
        <v>1764</v>
      </c>
      <c r="V8" s="26">
        <f t="shared" si="0"/>
        <v>3418</v>
      </c>
    </row>
    <row r="9" spans="1:22" ht="18" customHeight="1" thickBot="1" x14ac:dyDescent="0.2">
      <c r="A9" s="62" t="s">
        <v>2</v>
      </c>
      <c r="B9" s="63">
        <v>364</v>
      </c>
      <c r="C9" s="64">
        <v>285</v>
      </c>
      <c r="D9" s="64">
        <v>330</v>
      </c>
      <c r="E9" s="64">
        <v>346</v>
      </c>
      <c r="F9" s="64">
        <v>329</v>
      </c>
      <c r="G9" s="64">
        <v>324</v>
      </c>
      <c r="H9" s="64">
        <v>323</v>
      </c>
      <c r="I9" s="64">
        <v>340</v>
      </c>
      <c r="J9" s="64">
        <v>373</v>
      </c>
      <c r="K9" s="64">
        <v>371</v>
      </c>
      <c r="L9" s="64">
        <v>326</v>
      </c>
      <c r="M9" s="65">
        <v>359</v>
      </c>
      <c r="O9" s="32">
        <f>B7*B9+C7*C9+D7*D9+E7*E9+F7*F9+G7*G9+H7*H9+I7*I9+J7*J9+K7*K9+L7*L9+M7*M9</f>
        <v>71609</v>
      </c>
      <c r="Q9" s="6">
        <v>25</v>
      </c>
      <c r="R9" s="7" t="s">
        <v>4</v>
      </c>
      <c r="S9" s="8">
        <v>29</v>
      </c>
      <c r="T9" s="16">
        <f>SUM(C12:G12)</f>
        <v>1875</v>
      </c>
      <c r="U9" s="17">
        <f>SUM(C13:G13)</f>
        <v>1946</v>
      </c>
      <c r="V9" s="26">
        <f t="shared" si="0"/>
        <v>3821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730</v>
      </c>
      <c r="C10" s="72">
        <f t="shared" si="2"/>
        <v>636</v>
      </c>
      <c r="D10" s="72">
        <f t="shared" si="2"/>
        <v>703</v>
      </c>
      <c r="E10" s="72">
        <f t="shared" si="2"/>
        <v>697</v>
      </c>
      <c r="F10" s="72">
        <f t="shared" si="2"/>
        <v>660</v>
      </c>
      <c r="G10" s="72">
        <f t="shared" si="2"/>
        <v>661</v>
      </c>
      <c r="H10" s="72">
        <f t="shared" si="2"/>
        <v>661</v>
      </c>
      <c r="I10" s="72">
        <f t="shared" si="2"/>
        <v>640</v>
      </c>
      <c r="J10" s="72">
        <f t="shared" si="2"/>
        <v>680</v>
      </c>
      <c r="K10" s="72">
        <f t="shared" si="2"/>
        <v>694</v>
      </c>
      <c r="L10" s="72">
        <f t="shared" si="2"/>
        <v>671</v>
      </c>
      <c r="M10" s="73">
        <f t="shared" si="2"/>
        <v>696</v>
      </c>
      <c r="O10" s="33">
        <f>B7*B10+C7*C10+D7*D10+E7*E10+F7*F10+G7*G10+H7*H10+I7*I10+J7*J10+K7*K10+L7*L10+M7*M10</f>
        <v>142124</v>
      </c>
      <c r="Q10" s="6">
        <v>30</v>
      </c>
      <c r="R10" s="7" t="s">
        <v>4</v>
      </c>
      <c r="S10" s="8">
        <v>34</v>
      </c>
      <c r="T10" s="16">
        <f>SUM(H12:L12)</f>
        <v>2323</v>
      </c>
      <c r="U10" s="17">
        <f>SUM(H13:L13)</f>
        <v>2423</v>
      </c>
      <c r="V10" s="26">
        <f t="shared" si="0"/>
        <v>4746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2815</v>
      </c>
      <c r="U11" s="17">
        <f>SUM(M13,B17:E17)</f>
        <v>2798</v>
      </c>
      <c r="V11" s="26">
        <f t="shared" si="0"/>
        <v>5613</v>
      </c>
    </row>
    <row r="12" spans="1:22" ht="18" customHeight="1" thickTop="1" x14ac:dyDescent="0.15">
      <c r="A12" s="58" t="s">
        <v>1</v>
      </c>
      <c r="B12" s="59">
        <v>342</v>
      </c>
      <c r="C12" s="60">
        <v>365</v>
      </c>
      <c r="D12" s="60">
        <v>362</v>
      </c>
      <c r="E12" s="60">
        <v>334</v>
      </c>
      <c r="F12" s="60">
        <v>415</v>
      </c>
      <c r="G12" s="60">
        <v>399</v>
      </c>
      <c r="H12" s="60">
        <v>421</v>
      </c>
      <c r="I12" s="60">
        <v>451</v>
      </c>
      <c r="J12" s="60">
        <v>452</v>
      </c>
      <c r="K12" s="60">
        <v>452</v>
      </c>
      <c r="L12" s="60">
        <v>547</v>
      </c>
      <c r="M12" s="61">
        <v>526</v>
      </c>
      <c r="O12" s="31">
        <f>B11*B12+C11*C12+D11*D12+E11*E12+F11*F12+G11*G12+H11*H12+I11*I12+J11*J12+K11*K12+L11*L12+M11*M12</f>
        <v>151953</v>
      </c>
      <c r="Q12" s="6">
        <v>40</v>
      </c>
      <c r="R12" s="7" t="s">
        <v>4</v>
      </c>
      <c r="S12" s="8">
        <v>44</v>
      </c>
      <c r="T12" s="16">
        <f>SUM(F16:J16)</f>
        <v>2687</v>
      </c>
      <c r="U12" s="17">
        <f>SUM(F17:J17)</f>
        <v>2740</v>
      </c>
      <c r="V12" s="26">
        <f t="shared" si="0"/>
        <v>5427</v>
      </c>
    </row>
    <row r="13" spans="1:22" ht="18" customHeight="1" thickBot="1" x14ac:dyDescent="0.2">
      <c r="A13" s="62" t="s">
        <v>2</v>
      </c>
      <c r="B13" s="63">
        <v>335</v>
      </c>
      <c r="C13" s="64">
        <v>325</v>
      </c>
      <c r="D13" s="64">
        <v>396</v>
      </c>
      <c r="E13" s="64">
        <v>378</v>
      </c>
      <c r="F13" s="64">
        <v>421</v>
      </c>
      <c r="G13" s="64">
        <v>426</v>
      </c>
      <c r="H13" s="64">
        <v>442</v>
      </c>
      <c r="I13" s="64">
        <v>450</v>
      </c>
      <c r="J13" s="64">
        <v>514</v>
      </c>
      <c r="K13" s="64">
        <v>520</v>
      </c>
      <c r="L13" s="64">
        <v>497</v>
      </c>
      <c r="M13" s="65">
        <v>491</v>
      </c>
      <c r="O13" s="32">
        <f>B11*B13+C11*C13+D11*D13+E11*E13+F11*F13+G11*G13+H11*H13+I11*I13+J11*J13+K11*K13+L11*L13+M11*M13</f>
        <v>155710</v>
      </c>
      <c r="Q13" s="6">
        <v>45</v>
      </c>
      <c r="R13" s="7" t="s">
        <v>4</v>
      </c>
      <c r="S13" s="8">
        <v>49</v>
      </c>
      <c r="T13" s="16">
        <f>SUM(K16:M16,B20:C20)</f>
        <v>2008</v>
      </c>
      <c r="U13" s="17">
        <f>SUM(K17:M17,B21:C21)</f>
        <v>2190</v>
      </c>
      <c r="V13" s="26">
        <f t="shared" si="0"/>
        <v>4198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677</v>
      </c>
      <c r="C14" s="68">
        <f t="shared" si="3"/>
        <v>690</v>
      </c>
      <c r="D14" s="68">
        <f t="shared" si="3"/>
        <v>758</v>
      </c>
      <c r="E14" s="68">
        <f t="shared" si="3"/>
        <v>712</v>
      </c>
      <c r="F14" s="68">
        <f t="shared" si="3"/>
        <v>836</v>
      </c>
      <c r="G14" s="68">
        <f t="shared" si="3"/>
        <v>825</v>
      </c>
      <c r="H14" s="68">
        <f t="shared" si="3"/>
        <v>863</v>
      </c>
      <c r="I14" s="68">
        <f t="shared" si="3"/>
        <v>901</v>
      </c>
      <c r="J14" s="68">
        <f t="shared" si="3"/>
        <v>966</v>
      </c>
      <c r="K14" s="68">
        <f t="shared" si="3"/>
        <v>972</v>
      </c>
      <c r="L14" s="68">
        <f t="shared" si="3"/>
        <v>1044</v>
      </c>
      <c r="M14" s="69">
        <f t="shared" si="3"/>
        <v>1017</v>
      </c>
      <c r="O14" s="33">
        <f>B11*B14+C11*C14+D11*D14+E11*E14+F11*F14+G11*G14+H11*H14+I11*I14+J11*J14+K11*K14+L11*L14+M11*M14</f>
        <v>307663</v>
      </c>
      <c r="Q14" s="6">
        <v>50</v>
      </c>
      <c r="R14" s="7" t="s">
        <v>4</v>
      </c>
      <c r="S14" s="8">
        <v>54</v>
      </c>
      <c r="T14" s="16">
        <f>SUM(D20:H20)</f>
        <v>1818</v>
      </c>
      <c r="U14" s="17">
        <f>SUM(D21:H21)</f>
        <v>1917</v>
      </c>
      <c r="V14" s="26">
        <f t="shared" si="0"/>
        <v>3735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1842</v>
      </c>
      <c r="U15" s="17">
        <f>SUM(I21:M21)</f>
        <v>2142</v>
      </c>
      <c r="V15" s="26">
        <f t="shared" si="0"/>
        <v>3984</v>
      </c>
    </row>
    <row r="16" spans="1:22" ht="18" customHeight="1" thickTop="1" x14ac:dyDescent="0.15">
      <c r="A16" s="58" t="s">
        <v>1</v>
      </c>
      <c r="B16" s="59">
        <v>556</v>
      </c>
      <c r="C16" s="60">
        <v>572</v>
      </c>
      <c r="D16" s="60">
        <v>539</v>
      </c>
      <c r="E16" s="60">
        <v>622</v>
      </c>
      <c r="F16" s="60">
        <v>569</v>
      </c>
      <c r="G16" s="60">
        <v>559</v>
      </c>
      <c r="H16" s="60">
        <v>570</v>
      </c>
      <c r="I16" s="60">
        <v>508</v>
      </c>
      <c r="J16" s="60">
        <v>481</v>
      </c>
      <c r="K16" s="60">
        <v>446</v>
      </c>
      <c r="L16" s="60">
        <v>436</v>
      </c>
      <c r="M16" s="61">
        <v>354</v>
      </c>
      <c r="O16" s="31">
        <f>B15*B16+C15*C16+D15*D16+E15*E16+F15*F16+G15*G16+H15*H16+I15*I16+J15*J16+K15*K16+L15*L16+M15*M16</f>
        <v>255311</v>
      </c>
      <c r="Q16" s="6">
        <v>60</v>
      </c>
      <c r="R16" s="7" t="s">
        <v>4</v>
      </c>
      <c r="S16" s="8">
        <v>64</v>
      </c>
      <c r="T16" s="16">
        <f>SUM(B24:F24)</f>
        <v>2581</v>
      </c>
      <c r="U16" s="17">
        <f>SUM(B25:F25)</f>
        <v>3008</v>
      </c>
      <c r="V16" s="26">
        <f t="shared" si="0"/>
        <v>5589</v>
      </c>
    </row>
    <row r="17" spans="1:22" ht="18" customHeight="1" thickBot="1" x14ac:dyDescent="0.2">
      <c r="A17" s="62" t="s">
        <v>2</v>
      </c>
      <c r="B17" s="63">
        <v>542</v>
      </c>
      <c r="C17" s="64">
        <v>591</v>
      </c>
      <c r="D17" s="64">
        <v>566</v>
      </c>
      <c r="E17" s="64">
        <v>608</v>
      </c>
      <c r="F17" s="64">
        <v>632</v>
      </c>
      <c r="G17" s="64">
        <v>589</v>
      </c>
      <c r="H17" s="64">
        <v>522</v>
      </c>
      <c r="I17" s="64">
        <v>515</v>
      </c>
      <c r="J17" s="64">
        <v>482</v>
      </c>
      <c r="K17" s="64">
        <v>483</v>
      </c>
      <c r="L17" s="64">
        <v>463</v>
      </c>
      <c r="M17" s="65">
        <v>374</v>
      </c>
      <c r="O17" s="32">
        <f>B15*B17+C15*C17+D15*D17+E15*E17+F15*F17+G15*G17+H15*H17+I15*I17+J15*J17+K15*K17+L15*L17+M15*M17</f>
        <v>261916</v>
      </c>
      <c r="Q17" s="6">
        <v>65</v>
      </c>
      <c r="R17" s="7" t="s">
        <v>4</v>
      </c>
      <c r="S17" s="8">
        <v>69</v>
      </c>
      <c r="T17" s="16">
        <f>SUM(G24:K24)</f>
        <v>2461</v>
      </c>
      <c r="U17" s="17">
        <f>SUM(G25:K25)</f>
        <v>2645</v>
      </c>
      <c r="V17" s="26">
        <f t="shared" si="0"/>
        <v>5106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1098</v>
      </c>
      <c r="C18" s="68">
        <f t="shared" si="4"/>
        <v>1163</v>
      </c>
      <c r="D18" s="68">
        <f t="shared" si="4"/>
        <v>1105</v>
      </c>
      <c r="E18" s="68">
        <f t="shared" si="4"/>
        <v>1230</v>
      </c>
      <c r="F18" s="68">
        <f t="shared" si="4"/>
        <v>1201</v>
      </c>
      <c r="G18" s="68">
        <f t="shared" si="4"/>
        <v>1148</v>
      </c>
      <c r="H18" s="68">
        <f t="shared" si="4"/>
        <v>1092</v>
      </c>
      <c r="I18" s="68">
        <f t="shared" si="4"/>
        <v>1023</v>
      </c>
      <c r="J18" s="68">
        <f t="shared" si="4"/>
        <v>963</v>
      </c>
      <c r="K18" s="68">
        <f t="shared" si="4"/>
        <v>929</v>
      </c>
      <c r="L18" s="68">
        <f t="shared" si="4"/>
        <v>899</v>
      </c>
      <c r="M18" s="69">
        <f t="shared" si="4"/>
        <v>728</v>
      </c>
      <c r="O18" s="33">
        <f>B15*B18+C15*C18+D15*D18+E15*E18+F15*F18+G15*G18+H15*H18+I15*I18+J15*J18+K15*K18+L15*L18+M15*M18</f>
        <v>517227</v>
      </c>
      <c r="Q18" s="6">
        <v>70</v>
      </c>
      <c r="R18" s="7" t="s">
        <v>4</v>
      </c>
      <c r="S18" s="8">
        <v>74</v>
      </c>
      <c r="T18" s="16">
        <f>SUM(L24:M24,B28:D28)</f>
        <v>1928</v>
      </c>
      <c r="U18" s="17">
        <f>SUM(L25:M25,B29:D29)</f>
        <v>2130</v>
      </c>
      <c r="V18" s="26">
        <f t="shared" si="0"/>
        <v>4058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1330</v>
      </c>
      <c r="U19" s="17">
        <f>SUM(E29:I29)</f>
        <v>1736</v>
      </c>
      <c r="V19" s="26">
        <f t="shared" si="0"/>
        <v>3066</v>
      </c>
    </row>
    <row r="20" spans="1:22" ht="18" customHeight="1" thickTop="1" thickBot="1" x14ac:dyDescent="0.2">
      <c r="A20" s="58" t="s">
        <v>1</v>
      </c>
      <c r="B20" s="59">
        <v>404</v>
      </c>
      <c r="C20" s="60">
        <v>368</v>
      </c>
      <c r="D20" s="60">
        <v>371</v>
      </c>
      <c r="E20" s="60">
        <v>380</v>
      </c>
      <c r="F20" s="60">
        <v>325</v>
      </c>
      <c r="G20" s="60">
        <v>348</v>
      </c>
      <c r="H20" s="60">
        <v>394</v>
      </c>
      <c r="I20" s="60">
        <v>325</v>
      </c>
      <c r="J20" s="60">
        <v>327</v>
      </c>
      <c r="K20" s="60">
        <v>398</v>
      </c>
      <c r="L20" s="60">
        <v>390</v>
      </c>
      <c r="M20" s="61">
        <v>402</v>
      </c>
      <c r="O20" s="31">
        <f>B19*B20+C19*C20+D19*D20+E19*E20+F19*F20+G19*G20+H19*H20+I19*I20+J19*J20+K19*K20+L19*L20+M19*M20</f>
        <v>237185</v>
      </c>
      <c r="Q20" s="9">
        <v>80</v>
      </c>
      <c r="R20" s="10" t="s">
        <v>4</v>
      </c>
      <c r="S20" s="11"/>
      <c r="T20" s="18">
        <f>SUM(J28:M28,B32:M32,B36:M36,B40:D40)</f>
        <v>1576</v>
      </c>
      <c r="U20" s="19">
        <f>SUM(J29:M29,B33:M33,B37:M37,B41:D41)</f>
        <v>2974</v>
      </c>
      <c r="V20" s="27">
        <f t="shared" si="0"/>
        <v>4550</v>
      </c>
    </row>
    <row r="21" spans="1:22" ht="18" customHeight="1" thickTop="1" thickBot="1" x14ac:dyDescent="0.2">
      <c r="A21" s="62" t="s">
        <v>2</v>
      </c>
      <c r="B21" s="63">
        <v>442</v>
      </c>
      <c r="C21" s="64">
        <v>428</v>
      </c>
      <c r="D21" s="64">
        <v>411</v>
      </c>
      <c r="E21" s="64">
        <v>377</v>
      </c>
      <c r="F21" s="64">
        <v>368</v>
      </c>
      <c r="G21" s="64">
        <v>379</v>
      </c>
      <c r="H21" s="64">
        <v>382</v>
      </c>
      <c r="I21" s="64">
        <v>402</v>
      </c>
      <c r="J21" s="64">
        <v>402</v>
      </c>
      <c r="K21" s="64">
        <v>429</v>
      </c>
      <c r="L21" s="64">
        <v>425</v>
      </c>
      <c r="M21" s="65">
        <v>484</v>
      </c>
      <c r="O21" s="32">
        <f>B19*B21+C19*C21+D19*D21+E19*E21+F19*F21+G19*G21+H19*H21+I19*I21+J19*J21+K19*K21+L19*L21+M19*M21</f>
        <v>264097</v>
      </c>
      <c r="Q21" s="323" t="s">
        <v>8</v>
      </c>
      <c r="R21" s="324"/>
      <c r="S21" s="324"/>
      <c r="T21" s="20">
        <f>SUM(T4:T20)</f>
        <v>33981</v>
      </c>
      <c r="U21" s="21">
        <f>SUM(U4:U20)</f>
        <v>37149</v>
      </c>
      <c r="V21" s="23">
        <f>SUM(V4:V20)</f>
        <v>71130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846</v>
      </c>
      <c r="C22" s="72">
        <f t="shared" si="5"/>
        <v>796</v>
      </c>
      <c r="D22" s="72">
        <f t="shared" si="5"/>
        <v>782</v>
      </c>
      <c r="E22" s="72">
        <f t="shared" si="5"/>
        <v>757</v>
      </c>
      <c r="F22" s="72">
        <f t="shared" si="5"/>
        <v>693</v>
      </c>
      <c r="G22" s="72">
        <f t="shared" si="5"/>
        <v>727</v>
      </c>
      <c r="H22" s="72">
        <f t="shared" si="5"/>
        <v>776</v>
      </c>
      <c r="I22" s="72">
        <f t="shared" si="5"/>
        <v>727</v>
      </c>
      <c r="J22" s="72">
        <f t="shared" si="5"/>
        <v>729</v>
      </c>
      <c r="K22" s="72">
        <f t="shared" si="5"/>
        <v>827</v>
      </c>
      <c r="L22" s="72">
        <f t="shared" si="5"/>
        <v>815</v>
      </c>
      <c r="M22" s="73">
        <f t="shared" si="5"/>
        <v>886</v>
      </c>
      <c r="O22" s="33">
        <f>B19*B22+C19*C22+D19*D22+E19*E22+F19*F22+G19*G22+H19*H22+I19*I22+J19*J22+K19*K22+L19*L22+M19*M22</f>
        <v>501282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452</v>
      </c>
      <c r="C24" s="60">
        <v>443</v>
      </c>
      <c r="D24" s="60">
        <v>508</v>
      </c>
      <c r="E24" s="60">
        <v>549</v>
      </c>
      <c r="F24" s="60">
        <v>629</v>
      </c>
      <c r="G24" s="60">
        <v>611</v>
      </c>
      <c r="H24" s="60">
        <v>589</v>
      </c>
      <c r="I24" s="60">
        <v>409</v>
      </c>
      <c r="J24" s="60">
        <v>396</v>
      </c>
      <c r="K24" s="60">
        <v>456</v>
      </c>
      <c r="L24" s="60">
        <v>411</v>
      </c>
      <c r="M24" s="61">
        <v>424</v>
      </c>
      <c r="O24" s="31">
        <f>B23*B24+C23*C24+D23*D24+E23*E24+F23*F24+G23*G24+H23*H24+I23*I24+J23*J24+K23*K24+L23*L24+M23*M24</f>
        <v>383740</v>
      </c>
      <c r="Q24" s="331" t="s">
        <v>21</v>
      </c>
      <c r="R24" s="332"/>
      <c r="S24" s="332"/>
      <c r="T24" s="41">
        <f>SUM(T4:T6)</f>
        <v>5426</v>
      </c>
      <c r="U24" s="43">
        <f>SUM(U4:U6)</f>
        <v>5074</v>
      </c>
      <c r="V24" s="36">
        <f>SUM(T24:U24)</f>
        <v>10500</v>
      </c>
    </row>
    <row r="25" spans="1:22" ht="18" customHeight="1" thickBot="1" x14ac:dyDescent="0.2">
      <c r="A25" s="62" t="s">
        <v>2</v>
      </c>
      <c r="B25" s="63">
        <v>486</v>
      </c>
      <c r="C25" s="64">
        <v>545</v>
      </c>
      <c r="D25" s="64">
        <v>581</v>
      </c>
      <c r="E25" s="64">
        <v>674</v>
      </c>
      <c r="F25" s="64">
        <v>722</v>
      </c>
      <c r="G25" s="64">
        <v>688</v>
      </c>
      <c r="H25" s="64">
        <v>668</v>
      </c>
      <c r="I25" s="64">
        <v>398</v>
      </c>
      <c r="J25" s="64">
        <v>442</v>
      </c>
      <c r="K25" s="64">
        <v>449</v>
      </c>
      <c r="L25" s="64">
        <v>451</v>
      </c>
      <c r="M25" s="65">
        <v>474</v>
      </c>
      <c r="O25" s="32">
        <f>B23*B25+C23*C25+D23*D25+E23*E25+F23*F25+G23*G25+H23*H25+I23*I25+J23*J25+K23*K25+L23*L25+M23*M25</f>
        <v>428832</v>
      </c>
      <c r="Q25" s="333" t="s">
        <v>24</v>
      </c>
      <c r="R25" s="334"/>
      <c r="S25" s="334"/>
      <c r="T25" s="45">
        <f>T24/T$30</f>
        <v>0.15967746681969336</v>
      </c>
      <c r="U25" s="48">
        <f>U24/U$30</f>
        <v>0.13658510323292686</v>
      </c>
      <c r="V25" s="51">
        <f>V24/V$30</f>
        <v>0.14761703922395614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938</v>
      </c>
      <c r="C26" s="68">
        <f t="shared" si="6"/>
        <v>988</v>
      </c>
      <c r="D26" s="68">
        <f t="shared" si="6"/>
        <v>1089</v>
      </c>
      <c r="E26" s="68">
        <f t="shared" si="6"/>
        <v>1223</v>
      </c>
      <c r="F26" s="68">
        <f t="shared" si="6"/>
        <v>1351</v>
      </c>
      <c r="G26" s="68">
        <f t="shared" si="6"/>
        <v>1299</v>
      </c>
      <c r="H26" s="68">
        <f t="shared" si="6"/>
        <v>1257</v>
      </c>
      <c r="I26" s="68">
        <f t="shared" si="6"/>
        <v>807</v>
      </c>
      <c r="J26" s="68">
        <f t="shared" si="6"/>
        <v>838</v>
      </c>
      <c r="K26" s="68">
        <f t="shared" si="6"/>
        <v>905</v>
      </c>
      <c r="L26" s="68">
        <f t="shared" si="6"/>
        <v>862</v>
      </c>
      <c r="M26" s="69">
        <f t="shared" si="6"/>
        <v>898</v>
      </c>
      <c r="O26" s="33">
        <f>B23*B26+C23*C26+D23*D26+E23*E26+F23*F26+G23*G26+H23*H26+I23*I26+J23*J26+K23*K26+L23*L26+M23*M26</f>
        <v>812572</v>
      </c>
      <c r="Q26" s="335" t="s">
        <v>22</v>
      </c>
      <c r="R26" s="336"/>
      <c r="S26" s="336"/>
      <c r="T26" s="42">
        <f>SUM(T7:T16)</f>
        <v>21260</v>
      </c>
      <c r="U26" s="44">
        <f>SUM(U7:U16)</f>
        <v>22590</v>
      </c>
      <c r="V26" s="37">
        <f>SUM(T26:U26)</f>
        <v>43850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0.62564374209116858</v>
      </c>
      <c r="U27" s="47">
        <f>U26/U$30</f>
        <v>0.60809173867398858</v>
      </c>
      <c r="V27" s="52">
        <f>V26/V$30</f>
        <v>0.61647687333052159</v>
      </c>
    </row>
    <row r="28" spans="1:22" ht="18" customHeight="1" thickTop="1" x14ac:dyDescent="0.15">
      <c r="A28" s="58" t="s">
        <v>1</v>
      </c>
      <c r="B28" s="59">
        <v>411</v>
      </c>
      <c r="C28" s="60">
        <v>382</v>
      </c>
      <c r="D28" s="60">
        <v>300</v>
      </c>
      <c r="E28" s="60">
        <v>302</v>
      </c>
      <c r="F28" s="60">
        <v>289</v>
      </c>
      <c r="G28" s="60">
        <v>273</v>
      </c>
      <c r="H28" s="60">
        <v>245</v>
      </c>
      <c r="I28" s="60">
        <v>221</v>
      </c>
      <c r="J28" s="60">
        <v>220</v>
      </c>
      <c r="K28" s="60">
        <v>204</v>
      </c>
      <c r="L28" s="60">
        <v>163</v>
      </c>
      <c r="M28" s="61">
        <v>164</v>
      </c>
      <c r="O28" s="31">
        <f>B27*B28+C27*C28+D27*D28+E27*E28+F27*F28+G27*G28+H27*H28+I27*I28+J27*J28+K27*K28+L27*L28+M27*M28</f>
        <v>242984</v>
      </c>
      <c r="Q28" s="335" t="s">
        <v>23</v>
      </c>
      <c r="R28" s="336"/>
      <c r="S28" s="336"/>
      <c r="T28" s="42">
        <f>SUM(T17:T20)</f>
        <v>7295</v>
      </c>
      <c r="U28" s="44">
        <f>SUM(U17:U20)</f>
        <v>9485</v>
      </c>
      <c r="V28" s="37">
        <f>SUM(T28:U28)</f>
        <v>16780</v>
      </c>
    </row>
    <row r="29" spans="1:22" ht="18" customHeight="1" thickBot="1" x14ac:dyDescent="0.2">
      <c r="A29" s="62" t="s">
        <v>2</v>
      </c>
      <c r="B29" s="63">
        <v>454</v>
      </c>
      <c r="C29" s="64">
        <v>383</v>
      </c>
      <c r="D29" s="64">
        <v>368</v>
      </c>
      <c r="E29" s="64">
        <v>374</v>
      </c>
      <c r="F29" s="64">
        <v>374</v>
      </c>
      <c r="G29" s="64">
        <v>366</v>
      </c>
      <c r="H29" s="64">
        <v>300</v>
      </c>
      <c r="I29" s="64">
        <v>322</v>
      </c>
      <c r="J29" s="64">
        <v>316</v>
      </c>
      <c r="K29" s="64">
        <v>286</v>
      </c>
      <c r="L29" s="64">
        <v>299</v>
      </c>
      <c r="M29" s="65">
        <v>264</v>
      </c>
      <c r="O29" s="32">
        <f>B27*B29+C27*C29+D27*D29+E27*E29+F27*F29+G27*G29+H27*H29+I27*I29+J27*J29+K27*K29+L27*L29+M27*M29</f>
        <v>316249</v>
      </c>
      <c r="Q29" s="339" t="s">
        <v>24</v>
      </c>
      <c r="R29" s="340"/>
      <c r="S29" s="340"/>
      <c r="T29" s="49">
        <f>T28/T$30</f>
        <v>0.21467879108913804</v>
      </c>
      <c r="U29" s="50">
        <f>U28/U$30</f>
        <v>0.25532315809308459</v>
      </c>
      <c r="V29" s="53">
        <f>V28/V$30</f>
        <v>0.23590608744552227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865</v>
      </c>
      <c r="C30" s="72">
        <f t="shared" si="7"/>
        <v>765</v>
      </c>
      <c r="D30" s="72">
        <f t="shared" si="7"/>
        <v>668</v>
      </c>
      <c r="E30" s="72">
        <f t="shared" si="7"/>
        <v>676</v>
      </c>
      <c r="F30" s="72">
        <f t="shared" si="7"/>
        <v>663</v>
      </c>
      <c r="G30" s="72">
        <f t="shared" si="7"/>
        <v>639</v>
      </c>
      <c r="H30" s="72">
        <f t="shared" si="7"/>
        <v>545</v>
      </c>
      <c r="I30" s="72">
        <f t="shared" si="7"/>
        <v>543</v>
      </c>
      <c r="J30" s="72">
        <f t="shared" si="7"/>
        <v>536</v>
      </c>
      <c r="K30" s="72">
        <f t="shared" si="7"/>
        <v>490</v>
      </c>
      <c r="L30" s="72">
        <f t="shared" si="7"/>
        <v>462</v>
      </c>
      <c r="M30" s="73">
        <f t="shared" si="7"/>
        <v>428</v>
      </c>
      <c r="O30" s="33">
        <f>B27*B30+C27*C30+D27*D30+E27*E30+F27*F30+G27*G30+H27*H30+I27*I30+J27*J30+K27*K30+L27*L30+M27*M30</f>
        <v>559233</v>
      </c>
      <c r="Q30" s="323" t="s">
        <v>8</v>
      </c>
      <c r="R30" s="324"/>
      <c r="S30" s="341"/>
      <c r="T30" s="38">
        <f>SUM(T24,T26,T28)</f>
        <v>33981</v>
      </c>
      <c r="U30" s="21">
        <f>SUM(U24,U26,U28)</f>
        <v>37149</v>
      </c>
      <c r="V30" s="35">
        <f>SUM(T30:U30)</f>
        <v>71130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158</v>
      </c>
      <c r="C32" s="60">
        <v>109</v>
      </c>
      <c r="D32" s="60">
        <v>126</v>
      </c>
      <c r="E32" s="60">
        <v>104</v>
      </c>
      <c r="F32" s="60">
        <v>83</v>
      </c>
      <c r="G32" s="60">
        <v>71</v>
      </c>
      <c r="H32" s="60">
        <v>38</v>
      </c>
      <c r="I32" s="60">
        <v>34</v>
      </c>
      <c r="J32" s="60">
        <v>35</v>
      </c>
      <c r="K32" s="60">
        <v>25</v>
      </c>
      <c r="L32" s="60">
        <v>9</v>
      </c>
      <c r="M32" s="61">
        <v>11</v>
      </c>
      <c r="O32" s="31">
        <f>B31*B32+C31*C32+D31*D32+E31*E32+F31*F32+G31*G32+H31*H32+I31*I32+J31*J32+K31*K32+L31*L32+M31*M32</f>
        <v>69994</v>
      </c>
    </row>
    <row r="33" spans="1:15" ht="18" customHeight="1" thickBot="1" x14ac:dyDescent="0.2">
      <c r="A33" s="62" t="s">
        <v>2</v>
      </c>
      <c r="B33" s="63">
        <v>233</v>
      </c>
      <c r="C33" s="64">
        <v>234</v>
      </c>
      <c r="D33" s="64">
        <v>202</v>
      </c>
      <c r="E33" s="64">
        <v>203</v>
      </c>
      <c r="F33" s="64">
        <v>177</v>
      </c>
      <c r="G33" s="64">
        <v>154</v>
      </c>
      <c r="H33" s="64">
        <v>117</v>
      </c>
      <c r="I33" s="64">
        <v>116</v>
      </c>
      <c r="J33" s="64">
        <v>76</v>
      </c>
      <c r="K33" s="64">
        <v>74</v>
      </c>
      <c r="L33" s="64">
        <v>44</v>
      </c>
      <c r="M33" s="65">
        <v>40</v>
      </c>
      <c r="O33" s="32">
        <f>B31*B33+C31*C33+D31*D33+E31*E33+F31*F33+G31*G33+H31*H33+I31*I33+J31*J33+K31*K33+L31*L33+M31*M33</f>
        <v>146673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391</v>
      </c>
      <c r="C34" s="72">
        <f t="shared" si="8"/>
        <v>343</v>
      </c>
      <c r="D34" s="72">
        <f t="shared" si="8"/>
        <v>328</v>
      </c>
      <c r="E34" s="72">
        <f t="shared" si="8"/>
        <v>307</v>
      </c>
      <c r="F34" s="72">
        <f t="shared" si="8"/>
        <v>260</v>
      </c>
      <c r="G34" s="72">
        <f t="shared" si="8"/>
        <v>225</v>
      </c>
      <c r="H34" s="72">
        <f t="shared" si="8"/>
        <v>155</v>
      </c>
      <c r="I34" s="72">
        <f t="shared" si="8"/>
        <v>150</v>
      </c>
      <c r="J34" s="72">
        <f t="shared" si="8"/>
        <v>111</v>
      </c>
      <c r="K34" s="72">
        <f t="shared" si="8"/>
        <v>99</v>
      </c>
      <c r="L34" s="72">
        <f t="shared" si="8"/>
        <v>53</v>
      </c>
      <c r="M34" s="73">
        <f t="shared" si="8"/>
        <v>51</v>
      </c>
      <c r="O34" s="33">
        <f>B31*B34+C31*C34+D31*D34+E31*E34+F31*F34+G31*G34+H31*H34+I31*I34+J31*J34+K31*K34+L31*L34+M31*M34</f>
        <v>216667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9</v>
      </c>
      <c r="C36" s="60">
        <v>6</v>
      </c>
      <c r="D36" s="60">
        <v>2</v>
      </c>
      <c r="E36" s="60">
        <v>3</v>
      </c>
      <c r="F36" s="60">
        <v>0</v>
      </c>
      <c r="G36" s="60">
        <v>1</v>
      </c>
      <c r="H36" s="60">
        <v>0</v>
      </c>
      <c r="I36" s="60">
        <v>0</v>
      </c>
      <c r="J36" s="60">
        <v>1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2144</v>
      </c>
    </row>
    <row r="37" spans="1:15" ht="18" customHeight="1" thickBot="1" x14ac:dyDescent="0.2">
      <c r="A37" s="62" t="s">
        <v>2</v>
      </c>
      <c r="B37" s="63">
        <v>51</v>
      </c>
      <c r="C37" s="64">
        <v>32</v>
      </c>
      <c r="D37" s="64">
        <v>16</v>
      </c>
      <c r="E37" s="64">
        <v>14</v>
      </c>
      <c r="F37" s="64">
        <v>10</v>
      </c>
      <c r="G37" s="64">
        <v>7</v>
      </c>
      <c r="H37" s="64">
        <v>3</v>
      </c>
      <c r="I37" s="64">
        <v>1</v>
      </c>
      <c r="J37" s="64">
        <v>2</v>
      </c>
      <c r="K37" s="64">
        <v>1</v>
      </c>
      <c r="L37" s="64">
        <v>1</v>
      </c>
      <c r="M37" s="65">
        <v>0</v>
      </c>
      <c r="O37" s="32">
        <f>B35*B37+C35*C37+D35*D37+E35*E37+F35*F37+G35*G37+H35*H37+I35*I37+J35*J37+K35*K37+L35*L37+M35*M37</f>
        <v>13489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60</v>
      </c>
      <c r="C38" s="72">
        <f t="shared" si="9"/>
        <v>38</v>
      </c>
      <c r="D38" s="72">
        <f t="shared" si="9"/>
        <v>18</v>
      </c>
      <c r="E38" s="72">
        <f t="shared" si="9"/>
        <v>17</v>
      </c>
      <c r="F38" s="72">
        <f t="shared" si="9"/>
        <v>10</v>
      </c>
      <c r="G38" s="72">
        <f t="shared" si="9"/>
        <v>8</v>
      </c>
      <c r="H38" s="72">
        <f t="shared" si="9"/>
        <v>3</v>
      </c>
      <c r="I38" s="72">
        <f t="shared" si="9"/>
        <v>1</v>
      </c>
      <c r="J38" s="72">
        <f t="shared" si="9"/>
        <v>3</v>
      </c>
      <c r="K38" s="72">
        <f t="shared" si="9"/>
        <v>1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15633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33981</v>
      </c>
      <c r="F40" s="377"/>
      <c r="G40" s="82" t="s">
        <v>1</v>
      </c>
      <c r="H40" s="90">
        <f>J40/E40</f>
        <v>42.293369824313586</v>
      </c>
      <c r="I40" s="83"/>
      <c r="J40" s="378">
        <f>SUM(O4,O8,O12,O16,O20,O24,O28,O32,O36,O40,L40)</f>
        <v>1437171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1</v>
      </c>
      <c r="D41" s="84">
        <v>0</v>
      </c>
      <c r="E41" s="382">
        <f>SUM(B5:M5,B9:M9,B13:M13,B17:M17,B21:M21,B25:M25,B29:M29,B33:M33,B37:M37,B41:D41)</f>
        <v>37149</v>
      </c>
      <c r="F41" s="383"/>
      <c r="G41" s="85" t="s">
        <v>2</v>
      </c>
      <c r="H41" s="91">
        <f>J41/E41</f>
        <v>45.237206923470346</v>
      </c>
      <c r="I41" s="86"/>
      <c r="J41" s="384">
        <f>SUM(O5,O9,O13,O17,O21,O25,O29,O33,O37,O41,L41)</f>
        <v>1680517</v>
      </c>
      <c r="K41" s="385"/>
      <c r="L41" s="386"/>
      <c r="M41" s="387"/>
      <c r="O41" s="32">
        <f>B39*B41+C39*C41</f>
        <v>109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1</v>
      </c>
      <c r="D42" s="87">
        <f>SUM(D40:D41)</f>
        <v>0</v>
      </c>
      <c r="E42" s="370">
        <f>SUM(E40:E41)</f>
        <v>71130</v>
      </c>
      <c r="F42" s="371"/>
      <c r="G42" s="88" t="s">
        <v>5</v>
      </c>
      <c r="H42" s="92">
        <f>J42/E42</f>
        <v>43.830844931814987</v>
      </c>
      <c r="I42" s="89"/>
      <c r="J42" s="372">
        <f>SUM(O6,O10,O14,O18,O22,O26,O30,O34,O38,O42,L42)</f>
        <v>3117688</v>
      </c>
      <c r="K42" s="373"/>
      <c r="L42" s="374"/>
      <c r="M42" s="375"/>
      <c r="O42" s="33">
        <f>B39*B42+C39*C42</f>
        <v>109</v>
      </c>
    </row>
    <row r="43" spans="1:15" ht="15" customHeight="1" thickTop="1" x14ac:dyDescent="0.15"/>
  </sheetData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20" t="s">
        <v>70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334</v>
      </c>
      <c r="C4" s="60">
        <v>384</v>
      </c>
      <c r="D4" s="60">
        <v>403</v>
      </c>
      <c r="E4" s="60">
        <v>346</v>
      </c>
      <c r="F4" s="60">
        <v>386</v>
      </c>
      <c r="G4" s="60">
        <v>378</v>
      </c>
      <c r="H4" s="60">
        <v>358</v>
      </c>
      <c r="I4" s="60">
        <v>339</v>
      </c>
      <c r="J4" s="60">
        <v>334</v>
      </c>
      <c r="K4" s="60">
        <v>350</v>
      </c>
      <c r="L4" s="60">
        <v>330</v>
      </c>
      <c r="M4" s="61">
        <v>351</v>
      </c>
      <c r="O4" s="31">
        <f>B3*B4+C3*C4+D3*D4+E3*E4+F3*F4+G3*G4+H3*H4+I3*I4+J3*J4+K3*K4+L3*L4+M3*M4</f>
        <v>23166</v>
      </c>
      <c r="Q4" s="3">
        <v>0</v>
      </c>
      <c r="R4" s="4" t="s">
        <v>4</v>
      </c>
      <c r="S4" s="5">
        <v>4</v>
      </c>
      <c r="T4" s="14">
        <f>SUM(B4:F4)</f>
        <v>1853</v>
      </c>
      <c r="U4" s="15">
        <f>SUM(B5:F5)</f>
        <v>1773</v>
      </c>
      <c r="V4" s="25">
        <f>SUM(T4:U4)</f>
        <v>3626</v>
      </c>
    </row>
    <row r="5" spans="1:22" ht="18" customHeight="1" thickBot="1" x14ac:dyDescent="0.2">
      <c r="A5" s="62" t="s">
        <v>2</v>
      </c>
      <c r="B5" s="63">
        <v>366</v>
      </c>
      <c r="C5" s="64">
        <v>373</v>
      </c>
      <c r="D5" s="64">
        <v>337</v>
      </c>
      <c r="E5" s="64">
        <v>385</v>
      </c>
      <c r="F5" s="64">
        <v>312</v>
      </c>
      <c r="G5" s="64">
        <v>370</v>
      </c>
      <c r="H5" s="64">
        <v>327</v>
      </c>
      <c r="I5" s="64">
        <v>315</v>
      </c>
      <c r="J5" s="64">
        <v>306</v>
      </c>
      <c r="K5" s="64">
        <v>326</v>
      </c>
      <c r="L5" s="64">
        <v>324</v>
      </c>
      <c r="M5" s="65">
        <v>347</v>
      </c>
      <c r="O5" s="32">
        <f>B3*B5+C3*C5+D3*D5+E3*E5+F3*F5+G3*G5+H3*H5+I3*I5+J3*J5+K3*K5+L3*L5+M3*M5</f>
        <v>21906</v>
      </c>
      <c r="Q5" s="6">
        <v>5</v>
      </c>
      <c r="R5" s="7" t="s">
        <v>4</v>
      </c>
      <c r="S5" s="8">
        <v>9</v>
      </c>
      <c r="T5" s="16">
        <f>SUM(G4:K4)</f>
        <v>1759</v>
      </c>
      <c r="U5" s="17">
        <f>SUM(G5:K5)</f>
        <v>1644</v>
      </c>
      <c r="V5" s="26">
        <f t="shared" ref="V5:V20" si="0">SUM(T5:U5)</f>
        <v>3403</v>
      </c>
    </row>
    <row r="6" spans="1:22" ht="18" customHeight="1" thickTop="1" thickBot="1" x14ac:dyDescent="0.2">
      <c r="A6" s="66" t="s">
        <v>5</v>
      </c>
      <c r="B6" s="67">
        <f t="shared" ref="B6:M6" si="1">SUM(B4:B5)</f>
        <v>700</v>
      </c>
      <c r="C6" s="68">
        <f t="shared" si="1"/>
        <v>757</v>
      </c>
      <c r="D6" s="68">
        <f t="shared" si="1"/>
        <v>740</v>
      </c>
      <c r="E6" s="68">
        <f t="shared" si="1"/>
        <v>731</v>
      </c>
      <c r="F6" s="68">
        <f t="shared" si="1"/>
        <v>698</v>
      </c>
      <c r="G6" s="68">
        <f t="shared" si="1"/>
        <v>748</v>
      </c>
      <c r="H6" s="68">
        <f t="shared" si="1"/>
        <v>685</v>
      </c>
      <c r="I6" s="68">
        <f t="shared" si="1"/>
        <v>654</v>
      </c>
      <c r="J6" s="68">
        <f t="shared" si="1"/>
        <v>640</v>
      </c>
      <c r="K6" s="68">
        <f t="shared" si="1"/>
        <v>676</v>
      </c>
      <c r="L6" s="68">
        <f t="shared" si="1"/>
        <v>654</v>
      </c>
      <c r="M6" s="69">
        <f t="shared" si="1"/>
        <v>698</v>
      </c>
      <c r="O6" s="33">
        <f>B3*B6+C3*C6+D3*D6+E3*E6+F3*F6+G3*G6+H3*H6+I3*I6+J3*J6+K3*K6+L3*L6+M3*M6</f>
        <v>45072</v>
      </c>
      <c r="Q6" s="6">
        <v>10</v>
      </c>
      <c r="R6" s="7" t="s">
        <v>4</v>
      </c>
      <c r="S6" s="8">
        <v>14</v>
      </c>
      <c r="T6" s="16">
        <f>SUM(L4:M4,B8:D8)</f>
        <v>1742</v>
      </c>
      <c r="U6" s="17">
        <f>SUM(L5:M5,B9:D9)</f>
        <v>1605</v>
      </c>
      <c r="V6" s="26">
        <f t="shared" si="0"/>
        <v>3347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1638</v>
      </c>
      <c r="U7" s="17">
        <f>SUM(E9:I9)</f>
        <v>1660</v>
      </c>
      <c r="V7" s="26">
        <f t="shared" si="0"/>
        <v>3298</v>
      </c>
    </row>
    <row r="8" spans="1:22" ht="18" customHeight="1" thickTop="1" x14ac:dyDescent="0.15">
      <c r="A8" s="58" t="s">
        <v>1</v>
      </c>
      <c r="B8" s="59">
        <v>366</v>
      </c>
      <c r="C8" s="60">
        <v>367</v>
      </c>
      <c r="D8" s="60">
        <v>328</v>
      </c>
      <c r="E8" s="60">
        <v>365</v>
      </c>
      <c r="F8" s="60">
        <v>329</v>
      </c>
      <c r="G8" s="60">
        <v>325</v>
      </c>
      <c r="H8" s="60">
        <v>315</v>
      </c>
      <c r="I8" s="60">
        <v>304</v>
      </c>
      <c r="J8" s="60">
        <v>321</v>
      </c>
      <c r="K8" s="60">
        <v>334</v>
      </c>
      <c r="L8" s="60">
        <v>321</v>
      </c>
      <c r="M8" s="61">
        <v>343</v>
      </c>
      <c r="O8" s="31">
        <f>B7*B8+C7*C8+D7*D8+E7*E8+F7*F8+G7*G8+H7*H8+I7*I8+J7*J8+K7*K8+L7*L8+M7*M8</f>
        <v>69850</v>
      </c>
      <c r="Q8" s="6">
        <v>20</v>
      </c>
      <c r="R8" s="7" t="s">
        <v>4</v>
      </c>
      <c r="S8" s="8">
        <v>24</v>
      </c>
      <c r="T8" s="16">
        <f>SUM(J8:M8,B12)</f>
        <v>1670</v>
      </c>
      <c r="U8" s="17">
        <f>SUM(J9:M9,B13)</f>
        <v>1726</v>
      </c>
      <c r="V8" s="26">
        <f t="shared" si="0"/>
        <v>3396</v>
      </c>
    </row>
    <row r="9" spans="1:22" ht="18" customHeight="1" thickBot="1" x14ac:dyDescent="0.2">
      <c r="A9" s="62" t="s">
        <v>2</v>
      </c>
      <c r="B9" s="63">
        <v>295</v>
      </c>
      <c r="C9" s="64">
        <v>315</v>
      </c>
      <c r="D9" s="64">
        <v>324</v>
      </c>
      <c r="E9" s="64">
        <v>344</v>
      </c>
      <c r="F9" s="64">
        <v>320</v>
      </c>
      <c r="G9" s="64">
        <v>333</v>
      </c>
      <c r="H9" s="64">
        <v>313</v>
      </c>
      <c r="I9" s="64">
        <v>350</v>
      </c>
      <c r="J9" s="64">
        <v>352</v>
      </c>
      <c r="K9" s="64">
        <v>358</v>
      </c>
      <c r="L9" s="64">
        <v>336</v>
      </c>
      <c r="M9" s="65">
        <v>332</v>
      </c>
      <c r="O9" s="32">
        <f>B7*B9+C7*C9+D7*D9+E7*E9+F7*F9+G7*G9+H7*H9+I7*I9+J7*J9+K7*K9+L7*L9+M7*M9</f>
        <v>69982</v>
      </c>
      <c r="Q9" s="6">
        <v>25</v>
      </c>
      <c r="R9" s="7" t="s">
        <v>4</v>
      </c>
      <c r="S9" s="8">
        <v>29</v>
      </c>
      <c r="T9" s="16">
        <f>SUM(C12:G12)</f>
        <v>1869</v>
      </c>
      <c r="U9" s="17">
        <f>SUM(C13:G13)</f>
        <v>1983</v>
      </c>
      <c r="V9" s="26">
        <f t="shared" si="0"/>
        <v>3852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661</v>
      </c>
      <c r="C10" s="72">
        <f t="shared" si="2"/>
        <v>682</v>
      </c>
      <c r="D10" s="72">
        <f t="shared" si="2"/>
        <v>652</v>
      </c>
      <c r="E10" s="72">
        <f t="shared" si="2"/>
        <v>709</v>
      </c>
      <c r="F10" s="72">
        <f t="shared" si="2"/>
        <v>649</v>
      </c>
      <c r="G10" s="72">
        <f t="shared" si="2"/>
        <v>658</v>
      </c>
      <c r="H10" s="72">
        <f t="shared" si="2"/>
        <v>628</v>
      </c>
      <c r="I10" s="72">
        <f t="shared" si="2"/>
        <v>654</v>
      </c>
      <c r="J10" s="72">
        <f t="shared" si="2"/>
        <v>673</v>
      </c>
      <c r="K10" s="72">
        <f t="shared" si="2"/>
        <v>692</v>
      </c>
      <c r="L10" s="72">
        <f t="shared" si="2"/>
        <v>657</v>
      </c>
      <c r="M10" s="73">
        <f t="shared" si="2"/>
        <v>675</v>
      </c>
      <c r="O10" s="33">
        <f>B7*B10+C7*C10+D7*D10+E7*E10+F7*F10+G7*G10+H7*H10+I7*I10+J7*J10+K7*K10+L7*L10+M7*M10</f>
        <v>139832</v>
      </c>
      <c r="Q10" s="6">
        <v>30</v>
      </c>
      <c r="R10" s="7" t="s">
        <v>4</v>
      </c>
      <c r="S10" s="8">
        <v>34</v>
      </c>
      <c r="T10" s="16">
        <f>SUM(H12:L12)</f>
        <v>2341</v>
      </c>
      <c r="U10" s="17">
        <f>SUM(H13:L13)</f>
        <v>2401</v>
      </c>
      <c r="V10" s="26">
        <f t="shared" si="0"/>
        <v>4742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2806</v>
      </c>
      <c r="U11" s="17">
        <f>SUM(M13,B17:E17)</f>
        <v>2879</v>
      </c>
      <c r="V11" s="26">
        <f t="shared" si="0"/>
        <v>5685</v>
      </c>
    </row>
    <row r="12" spans="1:22" ht="18" customHeight="1" thickTop="1" x14ac:dyDescent="0.15">
      <c r="A12" s="58" t="s">
        <v>1</v>
      </c>
      <c r="B12" s="59">
        <v>351</v>
      </c>
      <c r="C12" s="60">
        <v>361</v>
      </c>
      <c r="D12" s="60">
        <v>343</v>
      </c>
      <c r="E12" s="60">
        <v>367</v>
      </c>
      <c r="F12" s="60">
        <v>394</v>
      </c>
      <c r="G12" s="60">
        <v>404</v>
      </c>
      <c r="H12" s="60">
        <v>450</v>
      </c>
      <c r="I12" s="60">
        <v>423</v>
      </c>
      <c r="J12" s="60">
        <v>461</v>
      </c>
      <c r="K12" s="60">
        <v>487</v>
      </c>
      <c r="L12" s="60">
        <v>520</v>
      </c>
      <c r="M12" s="61">
        <v>535</v>
      </c>
      <c r="O12" s="31">
        <f>B11*B12+C11*C12+D11*D12+E11*E12+F11*F12+G11*G12+H11*H12+I11*I12+J11*J12+K11*K12+L11*L12+M11*M12</f>
        <v>152865</v>
      </c>
      <c r="Q12" s="6">
        <v>40</v>
      </c>
      <c r="R12" s="7" t="s">
        <v>4</v>
      </c>
      <c r="S12" s="8">
        <v>44</v>
      </c>
      <c r="T12" s="16">
        <f>SUM(F16:J16)</f>
        <v>2595</v>
      </c>
      <c r="U12" s="17">
        <f>SUM(F17:J17)</f>
        <v>2629</v>
      </c>
      <c r="V12" s="26">
        <f t="shared" si="0"/>
        <v>5224</v>
      </c>
    </row>
    <row r="13" spans="1:22" ht="18" customHeight="1" thickBot="1" x14ac:dyDescent="0.2">
      <c r="A13" s="62" t="s">
        <v>2</v>
      </c>
      <c r="B13" s="63">
        <v>348</v>
      </c>
      <c r="C13" s="64">
        <v>317</v>
      </c>
      <c r="D13" s="64">
        <v>405</v>
      </c>
      <c r="E13" s="64">
        <v>430</v>
      </c>
      <c r="F13" s="64">
        <v>389</v>
      </c>
      <c r="G13" s="64">
        <v>442</v>
      </c>
      <c r="H13" s="64">
        <v>440</v>
      </c>
      <c r="I13" s="64">
        <v>475</v>
      </c>
      <c r="J13" s="64">
        <v>506</v>
      </c>
      <c r="K13" s="64">
        <v>493</v>
      </c>
      <c r="L13" s="64">
        <v>487</v>
      </c>
      <c r="M13" s="65">
        <v>524</v>
      </c>
      <c r="O13" s="32">
        <f>B11*B13+C11*C13+D11*D13+E11*E13+F11*F13+G11*G13+H11*H13+I11*I13+J11*J13+K11*K13+L11*L13+M11*M13</f>
        <v>157411</v>
      </c>
      <c r="Q13" s="6">
        <v>45</v>
      </c>
      <c r="R13" s="7" t="s">
        <v>4</v>
      </c>
      <c r="S13" s="8">
        <v>49</v>
      </c>
      <c r="T13" s="16">
        <f>SUM(K16:M16,B20:C20)</f>
        <v>1970</v>
      </c>
      <c r="U13" s="17">
        <f>SUM(K17:M17,B21:C21)</f>
        <v>2143</v>
      </c>
      <c r="V13" s="26">
        <f t="shared" si="0"/>
        <v>4113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699</v>
      </c>
      <c r="C14" s="68">
        <f t="shared" si="3"/>
        <v>678</v>
      </c>
      <c r="D14" s="68">
        <f t="shared" si="3"/>
        <v>748</v>
      </c>
      <c r="E14" s="68">
        <f t="shared" si="3"/>
        <v>797</v>
      </c>
      <c r="F14" s="68">
        <f t="shared" si="3"/>
        <v>783</v>
      </c>
      <c r="G14" s="68">
        <f t="shared" si="3"/>
        <v>846</v>
      </c>
      <c r="H14" s="68">
        <f t="shared" si="3"/>
        <v>890</v>
      </c>
      <c r="I14" s="68">
        <f t="shared" si="3"/>
        <v>898</v>
      </c>
      <c r="J14" s="68">
        <f t="shared" si="3"/>
        <v>967</v>
      </c>
      <c r="K14" s="68">
        <f t="shared" si="3"/>
        <v>980</v>
      </c>
      <c r="L14" s="68">
        <f t="shared" si="3"/>
        <v>1007</v>
      </c>
      <c r="M14" s="69">
        <f t="shared" si="3"/>
        <v>1059</v>
      </c>
      <c r="O14" s="33">
        <f>B11*B14+C11*C14+D11*D14+E11*E14+F11*F14+G11*G14+H11*H14+I11*I14+J11*J14+K11*K14+L11*L14+M11*M14</f>
        <v>310276</v>
      </c>
      <c r="Q14" s="6">
        <v>50</v>
      </c>
      <c r="R14" s="7" t="s">
        <v>4</v>
      </c>
      <c r="S14" s="8">
        <v>54</v>
      </c>
      <c r="T14" s="16">
        <f>SUM(D20:H20)</f>
        <v>1758</v>
      </c>
      <c r="U14" s="17">
        <f>SUM(D21:H21)</f>
        <v>1887</v>
      </c>
      <c r="V14" s="26">
        <f t="shared" si="0"/>
        <v>3645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1896</v>
      </c>
      <c r="U15" s="17">
        <f>SUM(I21:M21)</f>
        <v>2179</v>
      </c>
      <c r="V15" s="26">
        <f t="shared" si="0"/>
        <v>4075</v>
      </c>
    </row>
    <row r="16" spans="1:22" ht="18" customHeight="1" thickTop="1" x14ac:dyDescent="0.15">
      <c r="A16" s="58" t="s">
        <v>1</v>
      </c>
      <c r="B16" s="59">
        <v>570</v>
      </c>
      <c r="C16" s="60">
        <v>549</v>
      </c>
      <c r="D16" s="60">
        <v>597</v>
      </c>
      <c r="E16" s="60">
        <v>555</v>
      </c>
      <c r="F16" s="60">
        <v>573</v>
      </c>
      <c r="G16" s="60">
        <v>568</v>
      </c>
      <c r="H16" s="60">
        <v>520</v>
      </c>
      <c r="I16" s="60">
        <v>507</v>
      </c>
      <c r="J16" s="60">
        <v>427</v>
      </c>
      <c r="K16" s="60">
        <v>449</v>
      </c>
      <c r="L16" s="60">
        <v>370</v>
      </c>
      <c r="M16" s="61">
        <v>393</v>
      </c>
      <c r="O16" s="31">
        <f>B15*B16+C15*C16+D15*D16+E15*E16+F15*F16+G15*G16+H15*H16+I15*I16+J15*J16+K15*K16+L15*L16+M15*M16</f>
        <v>249497</v>
      </c>
      <c r="Q16" s="6">
        <v>60</v>
      </c>
      <c r="R16" s="7" t="s">
        <v>4</v>
      </c>
      <c r="S16" s="8">
        <v>64</v>
      </c>
      <c r="T16" s="16">
        <f>SUM(B24:F24)</f>
        <v>2658</v>
      </c>
      <c r="U16" s="17">
        <f>SUM(B25:F25)</f>
        <v>3101</v>
      </c>
      <c r="V16" s="26">
        <f t="shared" si="0"/>
        <v>5759</v>
      </c>
    </row>
    <row r="17" spans="1:22" ht="18" customHeight="1" thickBot="1" x14ac:dyDescent="0.2">
      <c r="A17" s="62" t="s">
        <v>2</v>
      </c>
      <c r="B17" s="63">
        <v>571</v>
      </c>
      <c r="C17" s="64">
        <v>592</v>
      </c>
      <c r="D17" s="64">
        <v>562</v>
      </c>
      <c r="E17" s="64">
        <v>630</v>
      </c>
      <c r="F17" s="64">
        <v>615</v>
      </c>
      <c r="G17" s="64">
        <v>548</v>
      </c>
      <c r="H17" s="64">
        <v>495</v>
      </c>
      <c r="I17" s="64">
        <v>493</v>
      </c>
      <c r="J17" s="64">
        <v>478</v>
      </c>
      <c r="K17" s="64">
        <v>483</v>
      </c>
      <c r="L17" s="64">
        <v>381</v>
      </c>
      <c r="M17" s="65">
        <v>444</v>
      </c>
      <c r="O17" s="32">
        <f>B15*B17+C15*C17+D15*D17+E15*E17+F15*F17+G15*G17+H15*H17+I15*I17+J15*J17+K15*K17+L15*L17+M15*M17</f>
        <v>258604</v>
      </c>
      <c r="Q17" s="6">
        <v>65</v>
      </c>
      <c r="R17" s="7" t="s">
        <v>4</v>
      </c>
      <c r="S17" s="8">
        <v>69</v>
      </c>
      <c r="T17" s="16">
        <f>SUM(G24:K24)</f>
        <v>2396</v>
      </c>
      <c r="U17" s="17">
        <f>SUM(G25:K25)</f>
        <v>2521</v>
      </c>
      <c r="V17" s="26">
        <f t="shared" si="0"/>
        <v>4917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1141</v>
      </c>
      <c r="C18" s="68">
        <f t="shared" si="4"/>
        <v>1141</v>
      </c>
      <c r="D18" s="68">
        <f t="shared" si="4"/>
        <v>1159</v>
      </c>
      <c r="E18" s="68">
        <f t="shared" si="4"/>
        <v>1185</v>
      </c>
      <c r="F18" s="68">
        <f t="shared" si="4"/>
        <v>1188</v>
      </c>
      <c r="G18" s="68">
        <f t="shared" si="4"/>
        <v>1116</v>
      </c>
      <c r="H18" s="68">
        <f t="shared" si="4"/>
        <v>1015</v>
      </c>
      <c r="I18" s="68">
        <f t="shared" si="4"/>
        <v>1000</v>
      </c>
      <c r="J18" s="68">
        <f t="shared" si="4"/>
        <v>905</v>
      </c>
      <c r="K18" s="68">
        <f t="shared" si="4"/>
        <v>932</v>
      </c>
      <c r="L18" s="68">
        <f t="shared" si="4"/>
        <v>751</v>
      </c>
      <c r="M18" s="69">
        <f t="shared" si="4"/>
        <v>837</v>
      </c>
      <c r="O18" s="33">
        <f>B15*B18+C15*C18+D15*D18+E15*E18+F15*F18+G15*G18+H15*H18+I15*I18+J15*J18+K15*K18+L15*L18+M15*M18</f>
        <v>508101</v>
      </c>
      <c r="Q18" s="6">
        <v>70</v>
      </c>
      <c r="R18" s="7" t="s">
        <v>4</v>
      </c>
      <c r="S18" s="8">
        <v>74</v>
      </c>
      <c r="T18" s="16">
        <f>SUM(L24:M24,B28:D28)</f>
        <v>1875</v>
      </c>
      <c r="U18" s="17">
        <f>SUM(L25:M25,B29:D29)</f>
        <v>2120</v>
      </c>
      <c r="V18" s="26">
        <f t="shared" si="0"/>
        <v>3995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1325</v>
      </c>
      <c r="U19" s="17">
        <f>SUM(E29:I29)</f>
        <v>1710</v>
      </c>
      <c r="V19" s="26">
        <f t="shared" si="0"/>
        <v>3035</v>
      </c>
    </row>
    <row r="20" spans="1:22" ht="18" customHeight="1" thickTop="1" thickBot="1" x14ac:dyDescent="0.2">
      <c r="A20" s="58" t="s">
        <v>1</v>
      </c>
      <c r="B20" s="59">
        <v>387</v>
      </c>
      <c r="C20" s="60">
        <v>371</v>
      </c>
      <c r="D20" s="60">
        <v>363</v>
      </c>
      <c r="E20" s="60">
        <v>335</v>
      </c>
      <c r="F20" s="60">
        <v>334</v>
      </c>
      <c r="G20" s="60">
        <v>363</v>
      </c>
      <c r="H20" s="60">
        <v>363</v>
      </c>
      <c r="I20" s="60">
        <v>335</v>
      </c>
      <c r="J20" s="60">
        <v>344</v>
      </c>
      <c r="K20" s="60">
        <v>422</v>
      </c>
      <c r="L20" s="60">
        <v>377</v>
      </c>
      <c r="M20" s="61">
        <v>418</v>
      </c>
      <c r="O20" s="31">
        <f>B19*B20+C19*C20+D19*D20+E19*E20+F19*F20+G19*G20+H19*H20+I19*I20+J19*J20+K19*K20+L19*L20+M19*M20</f>
        <v>236470</v>
      </c>
      <c r="Q20" s="9">
        <v>80</v>
      </c>
      <c r="R20" s="10" t="s">
        <v>4</v>
      </c>
      <c r="S20" s="11"/>
      <c r="T20" s="18">
        <f>SUM(J28:M28,B32:M32,B36:M36,B40:D40)</f>
        <v>1539</v>
      </c>
      <c r="U20" s="19">
        <f>SUM(J29:M29,B33:M33,B37:M37,B41:D41)</f>
        <v>2940</v>
      </c>
      <c r="V20" s="27">
        <f t="shared" si="0"/>
        <v>4479</v>
      </c>
    </row>
    <row r="21" spans="1:22" ht="18" customHeight="1" thickTop="1" thickBot="1" x14ac:dyDescent="0.2">
      <c r="A21" s="62" t="s">
        <v>2</v>
      </c>
      <c r="B21" s="63">
        <v>400</v>
      </c>
      <c r="C21" s="64">
        <v>435</v>
      </c>
      <c r="D21" s="64">
        <v>395</v>
      </c>
      <c r="E21" s="64">
        <v>375</v>
      </c>
      <c r="F21" s="64">
        <v>367</v>
      </c>
      <c r="G21" s="64">
        <v>378</v>
      </c>
      <c r="H21" s="64">
        <v>372</v>
      </c>
      <c r="I21" s="64">
        <v>391</v>
      </c>
      <c r="J21" s="64">
        <v>433</v>
      </c>
      <c r="K21" s="64">
        <v>425</v>
      </c>
      <c r="L21" s="64">
        <v>433</v>
      </c>
      <c r="M21" s="65">
        <v>497</v>
      </c>
      <c r="O21" s="32">
        <f>B19*B21+C19*C21+D19*D21+E19*E21+F19*F21+G19*G21+H19*H21+I19*I21+J19*J21+K19*K21+L19*L21+M19*M21</f>
        <v>263011</v>
      </c>
      <c r="Q21" s="323" t="s">
        <v>8</v>
      </c>
      <c r="R21" s="324"/>
      <c r="S21" s="324"/>
      <c r="T21" s="20">
        <f>SUM(T4:T20)</f>
        <v>33690</v>
      </c>
      <c r="U21" s="21">
        <f>SUM(U4:U20)</f>
        <v>36901</v>
      </c>
      <c r="V21" s="23">
        <f>SUM(V4:V20)</f>
        <v>70591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787</v>
      </c>
      <c r="C22" s="72">
        <f t="shared" si="5"/>
        <v>806</v>
      </c>
      <c r="D22" s="72">
        <f t="shared" si="5"/>
        <v>758</v>
      </c>
      <c r="E22" s="72">
        <f t="shared" si="5"/>
        <v>710</v>
      </c>
      <c r="F22" s="72">
        <f t="shared" si="5"/>
        <v>701</v>
      </c>
      <c r="G22" s="72">
        <f t="shared" si="5"/>
        <v>741</v>
      </c>
      <c r="H22" s="72">
        <f t="shared" si="5"/>
        <v>735</v>
      </c>
      <c r="I22" s="72">
        <f t="shared" si="5"/>
        <v>726</v>
      </c>
      <c r="J22" s="72">
        <f t="shared" si="5"/>
        <v>777</v>
      </c>
      <c r="K22" s="72">
        <f t="shared" si="5"/>
        <v>847</v>
      </c>
      <c r="L22" s="72">
        <f t="shared" si="5"/>
        <v>810</v>
      </c>
      <c r="M22" s="73">
        <f t="shared" si="5"/>
        <v>915</v>
      </c>
      <c r="O22" s="33">
        <f>B19*B22+C19*C22+D19*D22+E19*E22+F19*F22+G19*G22+H19*H22+I19*I22+J19*J22+K19*K22+L19*L22+M19*M22</f>
        <v>499481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445</v>
      </c>
      <c r="C24" s="60">
        <v>489</v>
      </c>
      <c r="D24" s="60">
        <v>510</v>
      </c>
      <c r="E24" s="60">
        <v>610</v>
      </c>
      <c r="F24" s="60">
        <v>604</v>
      </c>
      <c r="G24" s="60">
        <v>619</v>
      </c>
      <c r="H24" s="60">
        <v>523</v>
      </c>
      <c r="I24" s="60">
        <v>359</v>
      </c>
      <c r="J24" s="60">
        <v>463</v>
      </c>
      <c r="K24" s="60">
        <v>432</v>
      </c>
      <c r="L24" s="60">
        <v>404</v>
      </c>
      <c r="M24" s="61">
        <v>413</v>
      </c>
      <c r="O24" s="31">
        <f>B23*B24+C23*C24+D23*D24+E23*E24+F23*F24+G23*G24+H23*H24+I23*I24+J23*J24+K23*K24+L23*L24+M23*M24</f>
        <v>382936</v>
      </c>
      <c r="Q24" s="331" t="s">
        <v>21</v>
      </c>
      <c r="R24" s="332"/>
      <c r="S24" s="332"/>
      <c r="T24" s="41">
        <f>SUM(T4:T6)</f>
        <v>5354</v>
      </c>
      <c r="U24" s="43">
        <f>SUM(U4:U6)</f>
        <v>5022</v>
      </c>
      <c r="V24" s="36">
        <f>SUM(T24:U24)</f>
        <v>10376</v>
      </c>
    </row>
    <row r="25" spans="1:22" ht="18" customHeight="1" thickBot="1" x14ac:dyDescent="0.2">
      <c r="A25" s="62" t="s">
        <v>2</v>
      </c>
      <c r="B25" s="63">
        <v>505</v>
      </c>
      <c r="C25" s="64">
        <v>563</v>
      </c>
      <c r="D25" s="64">
        <v>648</v>
      </c>
      <c r="E25" s="64">
        <v>690</v>
      </c>
      <c r="F25" s="64">
        <v>695</v>
      </c>
      <c r="G25" s="64">
        <v>727</v>
      </c>
      <c r="H25" s="64">
        <v>530</v>
      </c>
      <c r="I25" s="64">
        <v>354</v>
      </c>
      <c r="J25" s="64">
        <v>462</v>
      </c>
      <c r="K25" s="64">
        <v>448</v>
      </c>
      <c r="L25" s="64">
        <v>477</v>
      </c>
      <c r="M25" s="65">
        <v>459</v>
      </c>
      <c r="O25" s="32">
        <f>B23*B25+C23*C25+D23*D25+E23*E25+F23*F25+G23*G25+H23*H25+I23*I25+J23*J25+K23*K25+L23*L25+M23*M25</f>
        <v>427029</v>
      </c>
      <c r="Q25" s="333" t="s">
        <v>24</v>
      </c>
      <c r="R25" s="334"/>
      <c r="S25" s="334"/>
      <c r="T25" s="45">
        <f>T24/T$30</f>
        <v>0.15891956070050461</v>
      </c>
      <c r="U25" s="48">
        <f>U24/U$30</f>
        <v>0.13609387279477522</v>
      </c>
      <c r="V25" s="51">
        <f>V24/V$30</f>
        <v>0.14698757631992748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950</v>
      </c>
      <c r="C26" s="68">
        <f t="shared" si="6"/>
        <v>1052</v>
      </c>
      <c r="D26" s="68">
        <f t="shared" si="6"/>
        <v>1158</v>
      </c>
      <c r="E26" s="68">
        <f t="shared" si="6"/>
        <v>1300</v>
      </c>
      <c r="F26" s="68">
        <f t="shared" si="6"/>
        <v>1299</v>
      </c>
      <c r="G26" s="68">
        <f t="shared" si="6"/>
        <v>1346</v>
      </c>
      <c r="H26" s="68">
        <f t="shared" si="6"/>
        <v>1053</v>
      </c>
      <c r="I26" s="68">
        <f t="shared" si="6"/>
        <v>713</v>
      </c>
      <c r="J26" s="68">
        <f t="shared" si="6"/>
        <v>925</v>
      </c>
      <c r="K26" s="68">
        <f t="shared" si="6"/>
        <v>880</v>
      </c>
      <c r="L26" s="68">
        <f t="shared" si="6"/>
        <v>881</v>
      </c>
      <c r="M26" s="69">
        <f t="shared" si="6"/>
        <v>872</v>
      </c>
      <c r="O26" s="33">
        <f>B23*B26+C23*C26+D23*D26+E23*E26+F23*F26+G23*G26+H23*H26+I23*I26+J23*J26+K23*K26+L23*L26+M23*M26</f>
        <v>809965</v>
      </c>
      <c r="Q26" s="335" t="s">
        <v>22</v>
      </c>
      <c r="R26" s="336"/>
      <c r="S26" s="336"/>
      <c r="T26" s="42">
        <f>SUM(T7:T16)</f>
        <v>21201</v>
      </c>
      <c r="U26" s="44">
        <f>SUM(U7:U16)</f>
        <v>22588</v>
      </c>
      <c r="V26" s="37">
        <f>SUM(T26:U26)</f>
        <v>43789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0.62929652715939444</v>
      </c>
      <c r="U27" s="47">
        <f>U26/U$30</f>
        <v>0.61212433267391131</v>
      </c>
      <c r="V27" s="52">
        <f>V26/V$30</f>
        <v>0.62031987080506013</v>
      </c>
    </row>
    <row r="28" spans="1:22" ht="18" customHeight="1" thickTop="1" x14ac:dyDescent="0.15">
      <c r="A28" s="58" t="s">
        <v>1</v>
      </c>
      <c r="B28" s="59">
        <v>388</v>
      </c>
      <c r="C28" s="60">
        <v>370</v>
      </c>
      <c r="D28" s="60">
        <v>300</v>
      </c>
      <c r="E28" s="60">
        <v>313</v>
      </c>
      <c r="F28" s="60">
        <v>279</v>
      </c>
      <c r="G28" s="60">
        <v>259</v>
      </c>
      <c r="H28" s="60">
        <v>265</v>
      </c>
      <c r="I28" s="60">
        <v>209</v>
      </c>
      <c r="J28" s="60">
        <v>215</v>
      </c>
      <c r="K28" s="60">
        <v>180</v>
      </c>
      <c r="L28" s="60">
        <v>177</v>
      </c>
      <c r="M28" s="61">
        <v>166</v>
      </c>
      <c r="O28" s="31">
        <f>B27*B28+C27*C28+D27*D28+E27*E28+F27*F28+G27*G28+H27*H28+I27*I28+J27*J28+K27*K28+L27*L28+M27*M28</f>
        <v>239021</v>
      </c>
      <c r="Q28" s="335" t="s">
        <v>23</v>
      </c>
      <c r="R28" s="336"/>
      <c r="S28" s="336"/>
      <c r="T28" s="42">
        <f>SUM(T17:T20)</f>
        <v>7135</v>
      </c>
      <c r="U28" s="44">
        <f>SUM(U17:U20)</f>
        <v>9291</v>
      </c>
      <c r="V28" s="37">
        <f>SUM(T28:U28)</f>
        <v>16426</v>
      </c>
    </row>
    <row r="29" spans="1:22" ht="18" customHeight="1" thickBot="1" x14ac:dyDescent="0.2">
      <c r="A29" s="62" t="s">
        <v>2</v>
      </c>
      <c r="B29" s="63">
        <v>416</v>
      </c>
      <c r="C29" s="64">
        <v>388</v>
      </c>
      <c r="D29" s="64">
        <v>380</v>
      </c>
      <c r="E29" s="64">
        <v>376</v>
      </c>
      <c r="F29" s="64">
        <v>387</v>
      </c>
      <c r="G29" s="64">
        <v>311</v>
      </c>
      <c r="H29" s="64">
        <v>329</v>
      </c>
      <c r="I29" s="64">
        <v>307</v>
      </c>
      <c r="J29" s="64">
        <v>305</v>
      </c>
      <c r="K29" s="64">
        <v>292</v>
      </c>
      <c r="L29" s="64">
        <v>298</v>
      </c>
      <c r="M29" s="65">
        <v>233</v>
      </c>
      <c r="O29" s="32">
        <f>B27*B29+C27*C29+D27*D29+E27*E29+F27*F29+G27*G29+H27*H29+I27*I29+J27*J29+K27*K29+L27*L29+M27*M29</f>
        <v>309697</v>
      </c>
      <c r="Q29" s="339" t="s">
        <v>24</v>
      </c>
      <c r="R29" s="340"/>
      <c r="S29" s="340"/>
      <c r="T29" s="49">
        <f>T28/T$30</f>
        <v>0.21178391214010092</v>
      </c>
      <c r="U29" s="50">
        <f>U28/U$30</f>
        <v>0.2517817945313135</v>
      </c>
      <c r="V29" s="53">
        <f>V28/V$30</f>
        <v>0.23269255287501239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804</v>
      </c>
      <c r="C30" s="72">
        <f t="shared" si="7"/>
        <v>758</v>
      </c>
      <c r="D30" s="72">
        <f t="shared" si="7"/>
        <v>680</v>
      </c>
      <c r="E30" s="72">
        <f t="shared" si="7"/>
        <v>689</v>
      </c>
      <c r="F30" s="72">
        <f t="shared" si="7"/>
        <v>666</v>
      </c>
      <c r="G30" s="72">
        <f t="shared" si="7"/>
        <v>570</v>
      </c>
      <c r="H30" s="72">
        <f t="shared" si="7"/>
        <v>594</v>
      </c>
      <c r="I30" s="72">
        <f t="shared" si="7"/>
        <v>516</v>
      </c>
      <c r="J30" s="72">
        <f t="shared" si="7"/>
        <v>520</v>
      </c>
      <c r="K30" s="72">
        <f t="shared" si="7"/>
        <v>472</v>
      </c>
      <c r="L30" s="72">
        <f t="shared" si="7"/>
        <v>475</v>
      </c>
      <c r="M30" s="73">
        <f t="shared" si="7"/>
        <v>399</v>
      </c>
      <c r="O30" s="33">
        <f>B27*B30+C27*C30+D27*D30+E27*E30+F27*F30+G27*G30+H27*H30+I27*I30+J27*J30+K27*K30+L27*L30+M27*M30</f>
        <v>548718</v>
      </c>
      <c r="Q30" s="323" t="s">
        <v>8</v>
      </c>
      <c r="R30" s="324"/>
      <c r="S30" s="341"/>
      <c r="T30" s="38">
        <f>SUM(T24,T26,T28)</f>
        <v>33690</v>
      </c>
      <c r="U30" s="21">
        <f>SUM(U24,U26,U28)</f>
        <v>36901</v>
      </c>
      <c r="V30" s="35">
        <f>SUM(T30:U30)</f>
        <v>70591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139</v>
      </c>
      <c r="C32" s="60">
        <v>138</v>
      </c>
      <c r="D32" s="60">
        <v>120</v>
      </c>
      <c r="E32" s="60">
        <v>94</v>
      </c>
      <c r="F32" s="60">
        <v>82</v>
      </c>
      <c r="G32" s="60">
        <v>57</v>
      </c>
      <c r="H32" s="60">
        <v>34</v>
      </c>
      <c r="I32" s="60">
        <v>39</v>
      </c>
      <c r="J32" s="60">
        <v>27</v>
      </c>
      <c r="K32" s="60">
        <v>27</v>
      </c>
      <c r="L32" s="60">
        <v>12</v>
      </c>
      <c r="M32" s="61">
        <v>12</v>
      </c>
      <c r="O32" s="31">
        <f>B31*B32+C31*C32+D31*D32+E31*E32+F31*F32+G31*G32+H31*H32+I31*I32+J31*J32+K31*K32+L31*L32+M31*M32</f>
        <v>68065</v>
      </c>
    </row>
    <row r="33" spans="1:15" ht="18" customHeight="1" thickBot="1" x14ac:dyDescent="0.2">
      <c r="A33" s="62" t="s">
        <v>2</v>
      </c>
      <c r="B33" s="63">
        <v>257</v>
      </c>
      <c r="C33" s="64">
        <v>214</v>
      </c>
      <c r="D33" s="64">
        <v>221</v>
      </c>
      <c r="E33" s="64">
        <v>185</v>
      </c>
      <c r="F33" s="64">
        <v>170</v>
      </c>
      <c r="G33" s="64">
        <v>156</v>
      </c>
      <c r="H33" s="64">
        <v>121</v>
      </c>
      <c r="I33" s="64">
        <v>104</v>
      </c>
      <c r="J33" s="64">
        <v>76</v>
      </c>
      <c r="K33" s="64">
        <v>79</v>
      </c>
      <c r="L33" s="64">
        <v>44</v>
      </c>
      <c r="M33" s="65">
        <v>46</v>
      </c>
      <c r="O33" s="32">
        <f>B31*B33+C31*C33+D31*D33+E31*E33+F31*F33+G31*G33+H31*H33+I31*I33+J31*J33+K31*K33+L31*L33+M31*M33</f>
        <v>146922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396</v>
      </c>
      <c r="C34" s="72">
        <f t="shared" si="8"/>
        <v>352</v>
      </c>
      <c r="D34" s="72">
        <f t="shared" si="8"/>
        <v>341</v>
      </c>
      <c r="E34" s="72">
        <f t="shared" si="8"/>
        <v>279</v>
      </c>
      <c r="F34" s="72">
        <f t="shared" si="8"/>
        <v>252</v>
      </c>
      <c r="G34" s="72">
        <f t="shared" si="8"/>
        <v>213</v>
      </c>
      <c r="H34" s="72">
        <f t="shared" si="8"/>
        <v>155</v>
      </c>
      <c r="I34" s="72">
        <f t="shared" si="8"/>
        <v>143</v>
      </c>
      <c r="J34" s="72">
        <f t="shared" si="8"/>
        <v>103</v>
      </c>
      <c r="K34" s="72">
        <f t="shared" si="8"/>
        <v>106</v>
      </c>
      <c r="L34" s="72">
        <f t="shared" si="8"/>
        <v>56</v>
      </c>
      <c r="M34" s="73">
        <f t="shared" si="8"/>
        <v>58</v>
      </c>
      <c r="O34" s="33">
        <f>B31*B34+C31*C34+D31*D34+E31*E34+F31*F34+G31*G34+H31*H34+I31*I34+J31*J34+K31*K34+L31*L34+M31*M34</f>
        <v>214987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9</v>
      </c>
      <c r="C36" s="60">
        <v>4</v>
      </c>
      <c r="D36" s="60">
        <v>3</v>
      </c>
      <c r="E36" s="60">
        <v>1</v>
      </c>
      <c r="F36" s="60">
        <v>1</v>
      </c>
      <c r="G36" s="60">
        <v>1</v>
      </c>
      <c r="H36" s="60">
        <v>0</v>
      </c>
      <c r="I36" s="60">
        <v>0</v>
      </c>
      <c r="J36" s="60">
        <v>1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1950</v>
      </c>
    </row>
    <row r="37" spans="1:15" ht="18" customHeight="1" thickBot="1" x14ac:dyDescent="0.2">
      <c r="A37" s="62" t="s">
        <v>2</v>
      </c>
      <c r="B37" s="63">
        <v>43</v>
      </c>
      <c r="C37" s="64">
        <v>33</v>
      </c>
      <c r="D37" s="64">
        <v>21</v>
      </c>
      <c r="E37" s="64">
        <v>14</v>
      </c>
      <c r="F37" s="64">
        <v>12</v>
      </c>
      <c r="G37" s="64">
        <v>6</v>
      </c>
      <c r="H37" s="64">
        <v>3</v>
      </c>
      <c r="I37" s="64">
        <v>3</v>
      </c>
      <c r="J37" s="64">
        <v>1</v>
      </c>
      <c r="K37" s="64">
        <v>1</v>
      </c>
      <c r="L37" s="64">
        <v>1</v>
      </c>
      <c r="M37" s="65">
        <v>0</v>
      </c>
      <c r="O37" s="32">
        <f>B35*B37+C35*C37+D35*D37+E35*E37+F35*F37+G35*G37+H35*H37+I35*I37+J35*J37+K35*K37+L35*L37+M35*M37</f>
        <v>13509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52</v>
      </c>
      <c r="C38" s="72">
        <f t="shared" si="9"/>
        <v>37</v>
      </c>
      <c r="D38" s="72">
        <f t="shared" si="9"/>
        <v>24</v>
      </c>
      <c r="E38" s="72">
        <f t="shared" si="9"/>
        <v>15</v>
      </c>
      <c r="F38" s="72">
        <f t="shared" si="9"/>
        <v>13</v>
      </c>
      <c r="G38" s="72">
        <f t="shared" si="9"/>
        <v>7</v>
      </c>
      <c r="H38" s="72">
        <f t="shared" si="9"/>
        <v>3</v>
      </c>
      <c r="I38" s="72">
        <f t="shared" si="9"/>
        <v>3</v>
      </c>
      <c r="J38" s="72">
        <f t="shared" si="9"/>
        <v>2</v>
      </c>
      <c r="K38" s="72">
        <f t="shared" si="9"/>
        <v>1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15459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33690</v>
      </c>
      <c r="F40" s="377"/>
      <c r="G40" s="82" t="s">
        <v>1</v>
      </c>
      <c r="H40" s="90">
        <f>J40/E40</f>
        <v>42.262392401306023</v>
      </c>
      <c r="I40" s="83"/>
      <c r="J40" s="378">
        <f>SUM(O4,O8,O12,O16,O20,O24,O28,O32,O36,O40,L40)</f>
        <v>1423820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1</v>
      </c>
      <c r="D41" s="84">
        <v>0</v>
      </c>
      <c r="E41" s="382">
        <f>SUM(B5:M5,B9:M9,B13:M13,B17:M17,B21:M21,B25:M25,B29:M29,B33:M33,B37:M37,B41:D41)</f>
        <v>36901</v>
      </c>
      <c r="F41" s="383"/>
      <c r="G41" s="85" t="s">
        <v>2</v>
      </c>
      <c r="H41" s="91">
        <f>J41/E41</f>
        <v>45.206904961925154</v>
      </c>
      <c r="I41" s="86"/>
      <c r="J41" s="384">
        <f>SUM(O5,O9,O13,O17,O21,O25,O29,O33,O37,O41,L41)</f>
        <v>1668180</v>
      </c>
      <c r="K41" s="385"/>
      <c r="L41" s="386"/>
      <c r="M41" s="387"/>
      <c r="O41" s="32">
        <f>B39*B41+C39*C41</f>
        <v>109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1</v>
      </c>
      <c r="D42" s="87">
        <f>SUM(D40:D41)</f>
        <v>0</v>
      </c>
      <c r="E42" s="370">
        <f>SUM(E40:E41)</f>
        <v>70591</v>
      </c>
      <c r="F42" s="371"/>
      <c r="G42" s="88" t="s">
        <v>5</v>
      </c>
      <c r="H42" s="92">
        <f>J42/E42</f>
        <v>43.801617769970676</v>
      </c>
      <c r="I42" s="89"/>
      <c r="J42" s="372">
        <f>SUM(O6,O10,O14,O18,O22,O26,O30,O34,O38,O42,L42)</f>
        <v>3092000</v>
      </c>
      <c r="K42" s="373"/>
      <c r="L42" s="374"/>
      <c r="M42" s="375"/>
      <c r="O42" s="33">
        <f>B39*B42+C39*C42</f>
        <v>109</v>
      </c>
    </row>
    <row r="43" spans="1:15" ht="15" customHeight="1" thickTop="1" x14ac:dyDescent="0.15"/>
  </sheetData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20" t="s">
        <v>26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389</v>
      </c>
      <c r="C4" s="60">
        <v>391</v>
      </c>
      <c r="D4" s="60">
        <v>343</v>
      </c>
      <c r="E4" s="60">
        <v>393</v>
      </c>
      <c r="F4" s="60">
        <v>372</v>
      </c>
      <c r="G4" s="60">
        <v>367</v>
      </c>
      <c r="H4" s="60">
        <v>335</v>
      </c>
      <c r="I4" s="60">
        <v>335</v>
      </c>
      <c r="J4" s="60">
        <v>342</v>
      </c>
      <c r="K4" s="60">
        <v>330</v>
      </c>
      <c r="L4" s="60">
        <v>353</v>
      </c>
      <c r="M4" s="61">
        <v>359</v>
      </c>
      <c r="O4" s="31">
        <f>B3*B4+C3*C4+D3*D4+E3*E4+F3*F4+G3*G4+H3*H4+I3*I4+J3*J4+K3*K4+L3*L4+M3*M4</f>
        <v>23119</v>
      </c>
      <c r="Q4" s="3">
        <v>0</v>
      </c>
      <c r="R4" s="4" t="s">
        <v>4</v>
      </c>
      <c r="S4" s="5">
        <v>4</v>
      </c>
      <c r="T4" s="14">
        <f>SUM(B4:F4)</f>
        <v>1888</v>
      </c>
      <c r="U4" s="15">
        <f>SUM(B5:F5)</f>
        <v>1767</v>
      </c>
      <c r="V4" s="25">
        <f>SUM(T4:U4)</f>
        <v>3655</v>
      </c>
    </row>
    <row r="5" spans="1:22" ht="18" customHeight="1" thickBot="1" x14ac:dyDescent="0.2">
      <c r="A5" s="62" t="s">
        <v>2</v>
      </c>
      <c r="B5" s="63">
        <v>364</v>
      </c>
      <c r="C5" s="64">
        <v>334</v>
      </c>
      <c r="D5" s="64">
        <v>374</v>
      </c>
      <c r="E5" s="64">
        <v>325</v>
      </c>
      <c r="F5" s="64">
        <v>370</v>
      </c>
      <c r="G5" s="64">
        <v>325</v>
      </c>
      <c r="H5" s="64">
        <v>313</v>
      </c>
      <c r="I5" s="64">
        <v>316</v>
      </c>
      <c r="J5" s="64">
        <v>328</v>
      </c>
      <c r="K5" s="64">
        <v>322</v>
      </c>
      <c r="L5" s="64">
        <v>335</v>
      </c>
      <c r="M5" s="65">
        <v>299</v>
      </c>
      <c r="O5" s="32">
        <f>B3*B5+C3*C5+D3*D5+E3*E5+F3*F5+G3*G5+H3*H5+I3*I5+J3*J5+K3*K5+L3*L5+M3*M5</f>
        <v>21413</v>
      </c>
      <c r="Q5" s="6">
        <v>5</v>
      </c>
      <c r="R5" s="7" t="s">
        <v>4</v>
      </c>
      <c r="S5" s="8">
        <v>9</v>
      </c>
      <c r="T5" s="16">
        <f>SUM(G4:K4)</f>
        <v>1709</v>
      </c>
      <c r="U5" s="17">
        <f>SUM(G5:K5)</f>
        <v>1604</v>
      </c>
      <c r="V5" s="26">
        <f t="shared" ref="V5:V20" si="0">SUM(T5:U5)</f>
        <v>3313</v>
      </c>
    </row>
    <row r="6" spans="1:22" ht="18" customHeight="1" thickTop="1" thickBot="1" x14ac:dyDescent="0.2">
      <c r="A6" s="66" t="s">
        <v>5</v>
      </c>
      <c r="B6" s="67">
        <f t="shared" ref="B6:M6" si="1">SUM(B4:B5)</f>
        <v>753</v>
      </c>
      <c r="C6" s="68">
        <f t="shared" si="1"/>
        <v>725</v>
      </c>
      <c r="D6" s="68">
        <f t="shared" si="1"/>
        <v>717</v>
      </c>
      <c r="E6" s="68">
        <f t="shared" si="1"/>
        <v>718</v>
      </c>
      <c r="F6" s="68">
        <f t="shared" si="1"/>
        <v>742</v>
      </c>
      <c r="G6" s="68">
        <f t="shared" si="1"/>
        <v>692</v>
      </c>
      <c r="H6" s="68">
        <f t="shared" si="1"/>
        <v>648</v>
      </c>
      <c r="I6" s="68">
        <f t="shared" si="1"/>
        <v>651</v>
      </c>
      <c r="J6" s="68">
        <f t="shared" si="1"/>
        <v>670</v>
      </c>
      <c r="K6" s="68">
        <f t="shared" si="1"/>
        <v>652</v>
      </c>
      <c r="L6" s="68">
        <f t="shared" si="1"/>
        <v>688</v>
      </c>
      <c r="M6" s="69">
        <f t="shared" si="1"/>
        <v>658</v>
      </c>
      <c r="O6" s="33">
        <f>B3*B6+C3*C6+D3*D6+E3*E6+F3*F6+G3*G6+H3*H6+I3*I6+J3*J6+K3*K6+L3*L6+M3*M6</f>
        <v>44532</v>
      </c>
      <c r="Q6" s="6">
        <v>10</v>
      </c>
      <c r="R6" s="7" t="s">
        <v>4</v>
      </c>
      <c r="S6" s="8">
        <v>14</v>
      </c>
      <c r="T6" s="16">
        <f>SUM(L4:M4,B8:D8)</f>
        <v>1765</v>
      </c>
      <c r="U6" s="17">
        <f>SUM(L5:M5,B9:D9)</f>
        <v>1612</v>
      </c>
      <c r="V6" s="26">
        <f t="shared" si="0"/>
        <v>3377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1572</v>
      </c>
      <c r="U7" s="17">
        <f>SUM(E9:I9)</f>
        <v>1628</v>
      </c>
      <c r="V7" s="26">
        <f t="shared" si="0"/>
        <v>3200</v>
      </c>
    </row>
    <row r="8" spans="1:22" ht="18" customHeight="1" thickTop="1" x14ac:dyDescent="0.15">
      <c r="A8" s="58" t="s">
        <v>1</v>
      </c>
      <c r="B8" s="59">
        <v>363</v>
      </c>
      <c r="C8" s="60">
        <v>329</v>
      </c>
      <c r="D8" s="60">
        <v>361</v>
      </c>
      <c r="E8" s="60">
        <v>323</v>
      </c>
      <c r="F8" s="60">
        <v>325</v>
      </c>
      <c r="G8" s="60">
        <v>320</v>
      </c>
      <c r="H8" s="60">
        <v>293</v>
      </c>
      <c r="I8" s="60">
        <v>311</v>
      </c>
      <c r="J8" s="60">
        <v>331</v>
      </c>
      <c r="K8" s="60">
        <v>309</v>
      </c>
      <c r="L8" s="60">
        <v>339</v>
      </c>
      <c r="M8" s="61">
        <v>357</v>
      </c>
      <c r="O8" s="31">
        <f>B7*B8+C7*C8+D7*D8+E7*E8+F7*F8+G7*G8+H7*H8+I7*I8+J7*J8+K7*K8+L7*L8+M7*M8</f>
        <v>69133</v>
      </c>
      <c r="Q8" s="6">
        <v>20</v>
      </c>
      <c r="R8" s="7" t="s">
        <v>4</v>
      </c>
      <c r="S8" s="8">
        <v>24</v>
      </c>
      <c r="T8" s="16">
        <f>SUM(J8:M8,B12)</f>
        <v>1696</v>
      </c>
      <c r="U8" s="17">
        <f>SUM(J9:M9,B13)</f>
        <v>1620</v>
      </c>
      <c r="V8" s="26">
        <f t="shared" si="0"/>
        <v>3316</v>
      </c>
    </row>
    <row r="9" spans="1:22" ht="18" customHeight="1" thickBot="1" x14ac:dyDescent="0.2">
      <c r="A9" s="62" t="s">
        <v>2</v>
      </c>
      <c r="B9" s="63">
        <v>310</v>
      </c>
      <c r="C9" s="64">
        <v>325</v>
      </c>
      <c r="D9" s="64">
        <v>343</v>
      </c>
      <c r="E9" s="64">
        <v>316</v>
      </c>
      <c r="F9" s="64">
        <v>335</v>
      </c>
      <c r="G9" s="64">
        <v>314</v>
      </c>
      <c r="H9" s="64">
        <v>326</v>
      </c>
      <c r="I9" s="64">
        <v>337</v>
      </c>
      <c r="J9" s="64">
        <v>332</v>
      </c>
      <c r="K9" s="64">
        <v>319</v>
      </c>
      <c r="L9" s="64">
        <v>326</v>
      </c>
      <c r="M9" s="65">
        <v>333</v>
      </c>
      <c r="O9" s="32">
        <f>B7*B9+C7*C9+D7*D9+E7*E9+F7*F9+G7*G9+H7*H9+I7*I9+J7*J9+K7*K9+L7*L9+M7*M9</f>
        <v>68626</v>
      </c>
      <c r="Q9" s="6">
        <v>25</v>
      </c>
      <c r="R9" s="7" t="s">
        <v>4</v>
      </c>
      <c r="S9" s="8">
        <v>29</v>
      </c>
      <c r="T9" s="16">
        <f>SUM(C12:G12)</f>
        <v>1903</v>
      </c>
      <c r="U9" s="17">
        <f>SUM(C13:G13)</f>
        <v>2090</v>
      </c>
      <c r="V9" s="26">
        <f t="shared" si="0"/>
        <v>3993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673</v>
      </c>
      <c r="C10" s="72">
        <f t="shared" si="2"/>
        <v>654</v>
      </c>
      <c r="D10" s="72">
        <f t="shared" si="2"/>
        <v>704</v>
      </c>
      <c r="E10" s="72">
        <f t="shared" si="2"/>
        <v>639</v>
      </c>
      <c r="F10" s="72">
        <f t="shared" si="2"/>
        <v>660</v>
      </c>
      <c r="G10" s="72">
        <f t="shared" si="2"/>
        <v>634</v>
      </c>
      <c r="H10" s="72">
        <f t="shared" si="2"/>
        <v>619</v>
      </c>
      <c r="I10" s="72">
        <f t="shared" si="2"/>
        <v>648</v>
      </c>
      <c r="J10" s="72">
        <f t="shared" si="2"/>
        <v>663</v>
      </c>
      <c r="K10" s="72">
        <f t="shared" si="2"/>
        <v>628</v>
      </c>
      <c r="L10" s="72">
        <f t="shared" si="2"/>
        <v>665</v>
      </c>
      <c r="M10" s="73">
        <f t="shared" si="2"/>
        <v>690</v>
      </c>
      <c r="O10" s="33">
        <f>B7*B10+C7*C10+D7*D10+E7*E10+F7*F10+G7*G10+H7*H10+I7*I10+J7*J10+K7*K10+L7*L10+M7*M10</f>
        <v>137759</v>
      </c>
      <c r="Q10" s="6">
        <v>30</v>
      </c>
      <c r="R10" s="7" t="s">
        <v>4</v>
      </c>
      <c r="S10" s="8">
        <v>34</v>
      </c>
      <c r="T10" s="16">
        <f>SUM(H12:L12)</f>
        <v>2416</v>
      </c>
      <c r="U10" s="17">
        <f>SUM(H13:L13)</f>
        <v>2473</v>
      </c>
      <c r="V10" s="26">
        <f t="shared" si="0"/>
        <v>4889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2825</v>
      </c>
      <c r="U11" s="17">
        <f>SUM(M13,B17:E17)</f>
        <v>2964</v>
      </c>
      <c r="V11" s="26">
        <f t="shared" si="0"/>
        <v>5789</v>
      </c>
    </row>
    <row r="12" spans="1:22" ht="18" customHeight="1" thickTop="1" x14ac:dyDescent="0.15">
      <c r="A12" s="58" t="s">
        <v>1</v>
      </c>
      <c r="B12" s="59">
        <v>360</v>
      </c>
      <c r="C12" s="60">
        <v>345</v>
      </c>
      <c r="D12" s="60">
        <v>352</v>
      </c>
      <c r="E12" s="60">
        <v>378</v>
      </c>
      <c r="F12" s="60">
        <v>405</v>
      </c>
      <c r="G12" s="60">
        <v>423</v>
      </c>
      <c r="H12" s="60">
        <v>422</v>
      </c>
      <c r="I12" s="60">
        <v>461</v>
      </c>
      <c r="J12" s="60">
        <v>487</v>
      </c>
      <c r="K12" s="60">
        <v>510</v>
      </c>
      <c r="L12" s="60">
        <v>536</v>
      </c>
      <c r="M12" s="61">
        <v>560</v>
      </c>
      <c r="O12" s="31">
        <f>B11*B12+C11*C12+D11*D12+E11*E12+F11*F12+G11*G12+H11*H12+I11*I12+J11*J12+K11*K12+L11*L12+M11*M12</f>
        <v>157419</v>
      </c>
      <c r="Q12" s="6">
        <v>40</v>
      </c>
      <c r="R12" s="7" t="s">
        <v>4</v>
      </c>
      <c r="S12" s="8">
        <v>44</v>
      </c>
      <c r="T12" s="16">
        <f>SUM(F16:J16)</f>
        <v>2446</v>
      </c>
      <c r="U12" s="17">
        <f>SUM(F17:J17)</f>
        <v>2467</v>
      </c>
      <c r="V12" s="26">
        <f t="shared" si="0"/>
        <v>4913</v>
      </c>
    </row>
    <row r="13" spans="1:22" ht="18" customHeight="1" thickBot="1" x14ac:dyDescent="0.2">
      <c r="A13" s="62" t="s">
        <v>2</v>
      </c>
      <c r="B13" s="63">
        <v>310</v>
      </c>
      <c r="C13" s="64">
        <v>390</v>
      </c>
      <c r="D13" s="64">
        <v>432</v>
      </c>
      <c r="E13" s="64">
        <v>387</v>
      </c>
      <c r="F13" s="64">
        <v>449</v>
      </c>
      <c r="G13" s="64">
        <v>432</v>
      </c>
      <c r="H13" s="64">
        <v>449</v>
      </c>
      <c r="I13" s="64">
        <v>503</v>
      </c>
      <c r="J13" s="64">
        <v>502</v>
      </c>
      <c r="K13" s="64">
        <v>487</v>
      </c>
      <c r="L13" s="64">
        <v>532</v>
      </c>
      <c r="M13" s="65">
        <v>580</v>
      </c>
      <c r="O13" s="32">
        <f>B11*B13+C11*C13+D11*D13+E11*E13+F11*F13+G11*G13+H11*H13+I11*I13+J11*J13+K11*K13+L11*L13+M11*M13</f>
        <v>163557</v>
      </c>
      <c r="Q13" s="6">
        <v>45</v>
      </c>
      <c r="R13" s="7" t="s">
        <v>4</v>
      </c>
      <c r="S13" s="8">
        <v>49</v>
      </c>
      <c r="T13" s="16">
        <f>SUM(K16:M16,B20:C20)</f>
        <v>1877</v>
      </c>
      <c r="U13" s="17">
        <f>SUM(K17:M17,B21:C21)</f>
        <v>2031</v>
      </c>
      <c r="V13" s="26">
        <f t="shared" si="0"/>
        <v>3908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670</v>
      </c>
      <c r="C14" s="68">
        <f t="shared" si="3"/>
        <v>735</v>
      </c>
      <c r="D14" s="68">
        <f t="shared" si="3"/>
        <v>784</v>
      </c>
      <c r="E14" s="68">
        <f t="shared" si="3"/>
        <v>765</v>
      </c>
      <c r="F14" s="68">
        <f t="shared" si="3"/>
        <v>854</v>
      </c>
      <c r="G14" s="68">
        <f t="shared" si="3"/>
        <v>855</v>
      </c>
      <c r="H14" s="68">
        <f t="shared" si="3"/>
        <v>871</v>
      </c>
      <c r="I14" s="68">
        <f t="shared" si="3"/>
        <v>964</v>
      </c>
      <c r="J14" s="68">
        <f t="shared" si="3"/>
        <v>989</v>
      </c>
      <c r="K14" s="68">
        <f t="shared" si="3"/>
        <v>997</v>
      </c>
      <c r="L14" s="68">
        <f t="shared" si="3"/>
        <v>1068</v>
      </c>
      <c r="M14" s="69">
        <f t="shared" si="3"/>
        <v>1140</v>
      </c>
      <c r="O14" s="33">
        <f>B11*B14+C11*C14+D11*D14+E11*E14+F11*F14+G11*G14+H11*H14+I11*I14+J11*J14+K11*K14+L11*L14+M11*M14</f>
        <v>320976</v>
      </c>
      <c r="Q14" s="6">
        <v>50</v>
      </c>
      <c r="R14" s="7" t="s">
        <v>4</v>
      </c>
      <c r="S14" s="8">
        <v>54</v>
      </c>
      <c r="T14" s="16">
        <f>SUM(D20:H20)</f>
        <v>1715</v>
      </c>
      <c r="U14" s="17">
        <f>SUM(D21:H21)</f>
        <v>1873</v>
      </c>
      <c r="V14" s="26">
        <f t="shared" si="0"/>
        <v>3588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2000</v>
      </c>
      <c r="U15" s="17">
        <f>SUM(I21:M21)</f>
        <v>2309</v>
      </c>
      <c r="V15" s="26">
        <f t="shared" si="0"/>
        <v>4309</v>
      </c>
    </row>
    <row r="16" spans="1:22" ht="18" customHeight="1" thickTop="1" x14ac:dyDescent="0.15">
      <c r="A16" s="58" t="s">
        <v>1</v>
      </c>
      <c r="B16" s="59">
        <v>544</v>
      </c>
      <c r="C16" s="60">
        <v>591</v>
      </c>
      <c r="D16" s="60">
        <v>555</v>
      </c>
      <c r="E16" s="60">
        <v>575</v>
      </c>
      <c r="F16" s="60">
        <v>562</v>
      </c>
      <c r="G16" s="60">
        <v>516</v>
      </c>
      <c r="H16" s="60">
        <v>496</v>
      </c>
      <c r="I16" s="60">
        <v>421</v>
      </c>
      <c r="J16" s="60">
        <v>451</v>
      </c>
      <c r="K16" s="60">
        <v>366</v>
      </c>
      <c r="L16" s="60">
        <v>393</v>
      </c>
      <c r="M16" s="61">
        <v>385</v>
      </c>
      <c r="O16" s="31">
        <f>B15*B16+C15*C16+D15*D16+E15*E16+F15*F16+G15*G16+H15*H16+I15*I16+J15*J16+K15*K16+L15*L16+M15*M16</f>
        <v>240024</v>
      </c>
      <c r="Q16" s="6">
        <v>60</v>
      </c>
      <c r="R16" s="7" t="s">
        <v>4</v>
      </c>
      <c r="S16" s="8">
        <v>64</v>
      </c>
      <c r="T16" s="16">
        <f>SUM(B24:F24)</f>
        <v>2842</v>
      </c>
      <c r="U16" s="17">
        <f>SUM(B25:F25)</f>
        <v>3328</v>
      </c>
      <c r="V16" s="26">
        <f t="shared" si="0"/>
        <v>6170</v>
      </c>
    </row>
    <row r="17" spans="1:22" ht="18" customHeight="1" thickBot="1" x14ac:dyDescent="0.2">
      <c r="A17" s="62" t="s">
        <v>2</v>
      </c>
      <c r="B17" s="63">
        <v>600</v>
      </c>
      <c r="C17" s="64">
        <v>554</v>
      </c>
      <c r="D17" s="64">
        <v>620</v>
      </c>
      <c r="E17" s="64">
        <v>610</v>
      </c>
      <c r="F17" s="64">
        <v>543</v>
      </c>
      <c r="G17" s="64">
        <v>503</v>
      </c>
      <c r="H17" s="64">
        <v>475</v>
      </c>
      <c r="I17" s="64">
        <v>479</v>
      </c>
      <c r="J17" s="64">
        <v>467</v>
      </c>
      <c r="K17" s="64">
        <v>375</v>
      </c>
      <c r="L17" s="64">
        <v>440</v>
      </c>
      <c r="M17" s="65">
        <v>400</v>
      </c>
      <c r="O17" s="32">
        <f>B15*B17+C15*C17+D15*D17+E15*E17+F15*F17+G15*G17+H15*H17+I15*I17+J15*J17+K15*K17+L15*L17+M15*M17</f>
        <v>248801</v>
      </c>
      <c r="Q17" s="6">
        <v>65</v>
      </c>
      <c r="R17" s="7" t="s">
        <v>4</v>
      </c>
      <c r="S17" s="8">
        <v>69</v>
      </c>
      <c r="T17" s="16">
        <f>SUM(G24:K24)</f>
        <v>2193</v>
      </c>
      <c r="U17" s="17">
        <f>SUM(G25:K25)</f>
        <v>2288</v>
      </c>
      <c r="V17" s="26">
        <f t="shared" si="0"/>
        <v>4481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1144</v>
      </c>
      <c r="C18" s="68">
        <f t="shared" si="4"/>
        <v>1145</v>
      </c>
      <c r="D18" s="68">
        <f t="shared" si="4"/>
        <v>1175</v>
      </c>
      <c r="E18" s="68">
        <f t="shared" si="4"/>
        <v>1185</v>
      </c>
      <c r="F18" s="68">
        <f t="shared" si="4"/>
        <v>1105</v>
      </c>
      <c r="G18" s="68">
        <f t="shared" si="4"/>
        <v>1019</v>
      </c>
      <c r="H18" s="68">
        <f t="shared" si="4"/>
        <v>971</v>
      </c>
      <c r="I18" s="68">
        <f t="shared" si="4"/>
        <v>900</v>
      </c>
      <c r="J18" s="68">
        <f t="shared" si="4"/>
        <v>918</v>
      </c>
      <c r="K18" s="68">
        <f t="shared" si="4"/>
        <v>741</v>
      </c>
      <c r="L18" s="68">
        <f t="shared" si="4"/>
        <v>833</v>
      </c>
      <c r="M18" s="69">
        <f t="shared" si="4"/>
        <v>785</v>
      </c>
      <c r="O18" s="33">
        <f>B15*B18+C15*C18+D15*D18+E15*E18+F15*F18+G15*G18+H15*H18+I15*I18+J15*J18+K15*K18+L15*L18+M15*M18</f>
        <v>488825</v>
      </c>
      <c r="Q18" s="6">
        <v>70</v>
      </c>
      <c r="R18" s="7" t="s">
        <v>4</v>
      </c>
      <c r="S18" s="8">
        <v>74</v>
      </c>
      <c r="T18" s="16">
        <f>SUM(L24:M24,B28:D28)</f>
        <v>1818</v>
      </c>
      <c r="U18" s="17">
        <f>SUM(L25:M25,B29:D29)</f>
        <v>2036</v>
      </c>
      <c r="V18" s="26">
        <f t="shared" si="0"/>
        <v>3854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1269</v>
      </c>
      <c r="U19" s="17">
        <f>SUM(E29:I29)</f>
        <v>1660</v>
      </c>
      <c r="V19" s="26">
        <f t="shared" si="0"/>
        <v>2929</v>
      </c>
    </row>
    <row r="20" spans="1:22" ht="18" customHeight="1" thickTop="1" thickBot="1" x14ac:dyDescent="0.2">
      <c r="A20" s="58" t="s">
        <v>1</v>
      </c>
      <c r="B20" s="59">
        <v>368</v>
      </c>
      <c r="C20" s="60">
        <v>365</v>
      </c>
      <c r="D20" s="60">
        <v>325</v>
      </c>
      <c r="E20" s="60">
        <v>332</v>
      </c>
      <c r="F20" s="60">
        <v>357</v>
      </c>
      <c r="G20" s="60">
        <v>363</v>
      </c>
      <c r="H20" s="60">
        <v>338</v>
      </c>
      <c r="I20" s="60">
        <v>346</v>
      </c>
      <c r="J20" s="60">
        <v>423</v>
      </c>
      <c r="K20" s="60">
        <v>372</v>
      </c>
      <c r="L20" s="60">
        <v>419</v>
      </c>
      <c r="M20" s="61">
        <v>440</v>
      </c>
      <c r="O20" s="31">
        <f>B19*B20+C19*C20+D19*D20+E19*E20+F19*F20+G19*G20+H19*H20+I19*I20+J19*J20+K19*K20+L19*L20+M19*M20</f>
        <v>238970</v>
      </c>
      <c r="Q20" s="9">
        <v>80</v>
      </c>
      <c r="R20" s="10" t="s">
        <v>4</v>
      </c>
      <c r="S20" s="11"/>
      <c r="T20" s="18">
        <f>SUM(J28:M28,B32:M32,B36:M36,B40:D40)</f>
        <v>1444</v>
      </c>
      <c r="U20" s="19">
        <f>SUM(J29:M29,B33:M33,B37:M37,B41:D41)</f>
        <v>2830</v>
      </c>
      <c r="V20" s="27">
        <f t="shared" si="0"/>
        <v>4274</v>
      </c>
    </row>
    <row r="21" spans="1:22" ht="18" customHeight="1" thickTop="1" thickBot="1" x14ac:dyDescent="0.2">
      <c r="A21" s="62" t="s">
        <v>2</v>
      </c>
      <c r="B21" s="63">
        <v>427</v>
      </c>
      <c r="C21" s="64">
        <v>389</v>
      </c>
      <c r="D21" s="64">
        <v>367</v>
      </c>
      <c r="E21" s="64">
        <v>364</v>
      </c>
      <c r="F21" s="64">
        <v>380</v>
      </c>
      <c r="G21" s="64">
        <v>369</v>
      </c>
      <c r="H21" s="64">
        <v>393</v>
      </c>
      <c r="I21" s="64">
        <v>434</v>
      </c>
      <c r="J21" s="64">
        <v>429</v>
      </c>
      <c r="K21" s="64">
        <v>437</v>
      </c>
      <c r="L21" s="64">
        <v>503</v>
      </c>
      <c r="M21" s="65">
        <v>506</v>
      </c>
      <c r="O21" s="32">
        <f>B19*B21+C19*C21+D19*D21+E19*E21+F19*F21+G19*G21+H19*H21+I19*I21+J19*J21+K19*K21+L19*L21+M19*M21</f>
        <v>268841</v>
      </c>
      <c r="Q21" s="323" t="s">
        <v>8</v>
      </c>
      <c r="R21" s="324"/>
      <c r="S21" s="324"/>
      <c r="T21" s="20">
        <f>SUM(T4:T20)</f>
        <v>33378</v>
      </c>
      <c r="U21" s="21">
        <f>SUM(U4:U20)</f>
        <v>36580</v>
      </c>
      <c r="V21" s="23">
        <f>SUM(V4:V20)</f>
        <v>69958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795</v>
      </c>
      <c r="C22" s="72">
        <f t="shared" si="5"/>
        <v>754</v>
      </c>
      <c r="D22" s="72">
        <f t="shared" si="5"/>
        <v>692</v>
      </c>
      <c r="E22" s="72">
        <f t="shared" si="5"/>
        <v>696</v>
      </c>
      <c r="F22" s="72">
        <f t="shared" si="5"/>
        <v>737</v>
      </c>
      <c r="G22" s="72">
        <f t="shared" si="5"/>
        <v>732</v>
      </c>
      <c r="H22" s="72">
        <f t="shared" si="5"/>
        <v>731</v>
      </c>
      <c r="I22" s="72">
        <f t="shared" si="5"/>
        <v>780</v>
      </c>
      <c r="J22" s="72">
        <f t="shared" si="5"/>
        <v>852</v>
      </c>
      <c r="K22" s="72">
        <f t="shared" si="5"/>
        <v>809</v>
      </c>
      <c r="L22" s="72">
        <f t="shared" si="5"/>
        <v>922</v>
      </c>
      <c r="M22" s="73">
        <f t="shared" si="5"/>
        <v>946</v>
      </c>
      <c r="O22" s="33">
        <f>B19*B22+C19*C22+D19*D22+E19*E22+F19*F22+G19*G22+H19*H22+I19*I22+J19*J22+K19*K22+L19*L22+M19*M22</f>
        <v>507811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489</v>
      </c>
      <c r="C24" s="60">
        <v>508</v>
      </c>
      <c r="D24" s="60">
        <v>617</v>
      </c>
      <c r="E24" s="60">
        <v>610</v>
      </c>
      <c r="F24" s="60">
        <v>618</v>
      </c>
      <c r="G24" s="60">
        <v>517</v>
      </c>
      <c r="H24" s="60">
        <v>360</v>
      </c>
      <c r="I24" s="60">
        <v>471</v>
      </c>
      <c r="J24" s="60">
        <v>436</v>
      </c>
      <c r="K24" s="60">
        <v>409</v>
      </c>
      <c r="L24" s="60">
        <v>419</v>
      </c>
      <c r="M24" s="61">
        <v>389</v>
      </c>
      <c r="O24" s="31">
        <f>B23*B24+C23*C24+D23*D24+E23*E24+F23*F24+G23*G24+H23*H24+I23*I24+J23*J24+K23*K24+L23*L24+M23*M24</f>
        <v>380304</v>
      </c>
      <c r="Q24" s="331" t="s">
        <v>21</v>
      </c>
      <c r="R24" s="332"/>
      <c r="S24" s="332"/>
      <c r="T24" s="41">
        <f>SUM(T4:T6)</f>
        <v>5362</v>
      </c>
      <c r="U24" s="43">
        <f>SUM(U4:U6)</f>
        <v>4983</v>
      </c>
      <c r="V24" s="36">
        <f>SUM(T24:U24)</f>
        <v>10345</v>
      </c>
    </row>
    <row r="25" spans="1:22" ht="18" customHeight="1" thickBot="1" x14ac:dyDescent="0.2">
      <c r="A25" s="62" t="s">
        <v>2</v>
      </c>
      <c r="B25" s="63">
        <v>562</v>
      </c>
      <c r="C25" s="64">
        <v>648</v>
      </c>
      <c r="D25" s="64">
        <v>691</v>
      </c>
      <c r="E25" s="64">
        <v>698</v>
      </c>
      <c r="F25" s="64">
        <v>729</v>
      </c>
      <c r="G25" s="64">
        <v>524</v>
      </c>
      <c r="H25" s="64">
        <v>355</v>
      </c>
      <c r="I25" s="64">
        <v>471</v>
      </c>
      <c r="J25" s="64">
        <v>455</v>
      </c>
      <c r="K25" s="64">
        <v>483</v>
      </c>
      <c r="L25" s="64">
        <v>463</v>
      </c>
      <c r="M25" s="65">
        <v>423</v>
      </c>
      <c r="O25" s="32">
        <f>B23*B25+C23*C25+D23*D25+E23*E25+F23*F25+G23*G25+H23*H25+I23*I25+J23*J25+K23*K25+L23*L25+M23*M25</f>
        <v>422477</v>
      </c>
      <c r="Q25" s="333" t="s">
        <v>24</v>
      </c>
      <c r="R25" s="334"/>
      <c r="S25" s="334"/>
      <c r="T25" s="45">
        <f>T24/T$30</f>
        <v>0.16064473605368806</v>
      </c>
      <c r="U25" s="48">
        <f>U24/U$30</f>
        <v>0.13622197922361948</v>
      </c>
      <c r="V25" s="51">
        <f>V24/V$30</f>
        <v>0.14787443894908373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1051</v>
      </c>
      <c r="C26" s="68">
        <f t="shared" si="6"/>
        <v>1156</v>
      </c>
      <c r="D26" s="68">
        <f t="shared" si="6"/>
        <v>1308</v>
      </c>
      <c r="E26" s="68">
        <f t="shared" si="6"/>
        <v>1308</v>
      </c>
      <c r="F26" s="68">
        <f t="shared" si="6"/>
        <v>1347</v>
      </c>
      <c r="G26" s="68">
        <f t="shared" si="6"/>
        <v>1041</v>
      </c>
      <c r="H26" s="68">
        <f t="shared" si="6"/>
        <v>715</v>
      </c>
      <c r="I26" s="68">
        <f t="shared" si="6"/>
        <v>942</v>
      </c>
      <c r="J26" s="68">
        <f t="shared" si="6"/>
        <v>891</v>
      </c>
      <c r="K26" s="68">
        <f t="shared" si="6"/>
        <v>892</v>
      </c>
      <c r="L26" s="68">
        <f t="shared" si="6"/>
        <v>882</v>
      </c>
      <c r="M26" s="69">
        <f t="shared" si="6"/>
        <v>812</v>
      </c>
      <c r="O26" s="33">
        <f>B23*B26+C23*C26+D23*D26+E23*E26+F23*F26+G23*G26+H23*H26+I23*I26+J23*J26+K23*K26+L23*L26+M23*M26</f>
        <v>802781</v>
      </c>
      <c r="Q26" s="335" t="s">
        <v>22</v>
      </c>
      <c r="R26" s="336"/>
      <c r="S26" s="336"/>
      <c r="T26" s="42">
        <f>SUM(T7:T16)</f>
        <v>21292</v>
      </c>
      <c r="U26" s="44">
        <f>SUM(U7:U16)</f>
        <v>22783</v>
      </c>
      <c r="V26" s="37">
        <f>SUM(T26:U26)</f>
        <v>44075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0.63790520702258968</v>
      </c>
      <c r="U27" s="47">
        <f>U26/U$30</f>
        <v>0.6228266812465828</v>
      </c>
      <c r="V27" s="52">
        <f>V26/V$30</f>
        <v>0.63002086966465598</v>
      </c>
    </row>
    <row r="28" spans="1:22" ht="18" customHeight="1" thickTop="1" x14ac:dyDescent="0.15">
      <c r="A28" s="58" t="s">
        <v>1</v>
      </c>
      <c r="B28" s="59">
        <v>383</v>
      </c>
      <c r="C28" s="60">
        <v>306</v>
      </c>
      <c r="D28" s="60">
        <v>321</v>
      </c>
      <c r="E28" s="60">
        <v>288</v>
      </c>
      <c r="F28" s="60">
        <v>263</v>
      </c>
      <c r="G28" s="60">
        <v>273</v>
      </c>
      <c r="H28" s="60">
        <v>217</v>
      </c>
      <c r="I28" s="60">
        <v>228</v>
      </c>
      <c r="J28" s="60">
        <v>196</v>
      </c>
      <c r="K28" s="60">
        <v>188</v>
      </c>
      <c r="L28" s="60">
        <v>178</v>
      </c>
      <c r="M28" s="61">
        <v>147</v>
      </c>
      <c r="O28" s="31">
        <f>B27*B28+C27*C28+D27*D28+E27*E28+F27*F28+G27*G28+H27*H28+I27*I28+J27*J28+K27*K28+L27*L28+M27*M28</f>
        <v>228920</v>
      </c>
      <c r="Q28" s="335" t="s">
        <v>23</v>
      </c>
      <c r="R28" s="336"/>
      <c r="S28" s="336"/>
      <c r="T28" s="42">
        <f>SUM(T17:T20)</f>
        <v>6724</v>
      </c>
      <c r="U28" s="44">
        <f>SUM(U17:U20)</f>
        <v>8814</v>
      </c>
      <c r="V28" s="37">
        <f>SUM(T28:U28)</f>
        <v>15538</v>
      </c>
    </row>
    <row r="29" spans="1:22" ht="18" customHeight="1" thickBot="1" x14ac:dyDescent="0.2">
      <c r="A29" s="62" t="s">
        <v>2</v>
      </c>
      <c r="B29" s="63">
        <v>391</v>
      </c>
      <c r="C29" s="64">
        <v>383</v>
      </c>
      <c r="D29" s="64">
        <v>376</v>
      </c>
      <c r="E29" s="64">
        <v>391</v>
      </c>
      <c r="F29" s="64">
        <v>315</v>
      </c>
      <c r="G29" s="64">
        <v>330</v>
      </c>
      <c r="H29" s="64">
        <v>308</v>
      </c>
      <c r="I29" s="64">
        <v>316</v>
      </c>
      <c r="J29" s="64">
        <v>300</v>
      </c>
      <c r="K29" s="64">
        <v>309</v>
      </c>
      <c r="L29" s="64">
        <v>239</v>
      </c>
      <c r="M29" s="65">
        <v>261</v>
      </c>
      <c r="O29" s="32">
        <f>B27*B29+C27*C29+D27*D29+E27*E29+F27*F29+G27*G29+H27*H29+I27*I29+J27*J29+K27*K29+L27*L29+M27*M29</f>
        <v>301888</v>
      </c>
      <c r="Q29" s="339" t="s">
        <v>24</v>
      </c>
      <c r="R29" s="340"/>
      <c r="S29" s="340"/>
      <c r="T29" s="49">
        <f>T28/T$30</f>
        <v>0.20145005692372223</v>
      </c>
      <c r="U29" s="50">
        <f>U28/U$30</f>
        <v>0.24095133952979769</v>
      </c>
      <c r="V29" s="53">
        <f>V28/V$30</f>
        <v>0.22210469138626032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774</v>
      </c>
      <c r="C30" s="72">
        <f t="shared" si="7"/>
        <v>689</v>
      </c>
      <c r="D30" s="72">
        <f t="shared" si="7"/>
        <v>697</v>
      </c>
      <c r="E30" s="72">
        <f t="shared" si="7"/>
        <v>679</v>
      </c>
      <c r="F30" s="72">
        <f t="shared" si="7"/>
        <v>578</v>
      </c>
      <c r="G30" s="72">
        <f t="shared" si="7"/>
        <v>603</v>
      </c>
      <c r="H30" s="72">
        <f t="shared" si="7"/>
        <v>525</v>
      </c>
      <c r="I30" s="72">
        <f t="shared" si="7"/>
        <v>544</v>
      </c>
      <c r="J30" s="72">
        <f t="shared" si="7"/>
        <v>496</v>
      </c>
      <c r="K30" s="72">
        <f t="shared" si="7"/>
        <v>497</v>
      </c>
      <c r="L30" s="72">
        <f t="shared" si="7"/>
        <v>417</v>
      </c>
      <c r="M30" s="73">
        <f t="shared" si="7"/>
        <v>408</v>
      </c>
      <c r="O30" s="33">
        <f>B27*B30+C27*C30+D27*D30+E27*E30+F27*F30+G27*G30+H27*H30+I27*I30+J27*J30+K27*K30+L27*L30+M27*M30</f>
        <v>530808</v>
      </c>
      <c r="Q30" s="323" t="s">
        <v>8</v>
      </c>
      <c r="R30" s="324"/>
      <c r="S30" s="341"/>
      <c r="T30" s="38">
        <f>SUM(T24,T26,T28)</f>
        <v>33378</v>
      </c>
      <c r="U30" s="21">
        <f>SUM(U24,U26,U28)</f>
        <v>36580</v>
      </c>
      <c r="V30" s="35">
        <f>SUM(T30:U30)</f>
        <v>69958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148</v>
      </c>
      <c r="C32" s="60">
        <v>128</v>
      </c>
      <c r="D32" s="60">
        <v>101</v>
      </c>
      <c r="E32" s="60">
        <v>86</v>
      </c>
      <c r="F32" s="60">
        <v>61</v>
      </c>
      <c r="G32" s="60">
        <v>41</v>
      </c>
      <c r="H32" s="60">
        <v>45</v>
      </c>
      <c r="I32" s="60">
        <v>28</v>
      </c>
      <c r="J32" s="60">
        <v>32</v>
      </c>
      <c r="K32" s="60">
        <v>17</v>
      </c>
      <c r="L32" s="60">
        <v>16</v>
      </c>
      <c r="M32" s="61">
        <v>10</v>
      </c>
      <c r="O32" s="31">
        <f>B31*B32+C31*C32+D31*D32+E31*E32+F31*F32+G31*G32+H31*H32+I31*I32+J31*J32+K31*K32+L31*L32+M31*M32</f>
        <v>62074</v>
      </c>
    </row>
    <row r="33" spans="1:15" ht="18" customHeight="1" thickBot="1" x14ac:dyDescent="0.2">
      <c r="A33" s="62" t="s">
        <v>2</v>
      </c>
      <c r="B33" s="63">
        <v>225</v>
      </c>
      <c r="C33" s="64">
        <v>225</v>
      </c>
      <c r="D33" s="64">
        <v>194</v>
      </c>
      <c r="E33" s="64">
        <v>184</v>
      </c>
      <c r="F33" s="64">
        <v>169</v>
      </c>
      <c r="G33" s="64">
        <v>145</v>
      </c>
      <c r="H33" s="64">
        <v>117</v>
      </c>
      <c r="I33" s="64">
        <v>95</v>
      </c>
      <c r="J33" s="64">
        <v>84</v>
      </c>
      <c r="K33" s="64">
        <v>53</v>
      </c>
      <c r="L33" s="64">
        <v>51</v>
      </c>
      <c r="M33" s="65">
        <v>50</v>
      </c>
      <c r="O33" s="32">
        <f>B31*B33+C31*C33+D31*D33+E31*E33+F31*F33+G31*G33+H31*H33+I31*I33+J31*J33+K31*K33+L31*L33+M31*M33</f>
        <v>139870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373</v>
      </c>
      <c r="C34" s="72">
        <f t="shared" si="8"/>
        <v>353</v>
      </c>
      <c r="D34" s="72">
        <f t="shared" si="8"/>
        <v>295</v>
      </c>
      <c r="E34" s="72">
        <f t="shared" si="8"/>
        <v>270</v>
      </c>
      <c r="F34" s="72">
        <f t="shared" si="8"/>
        <v>230</v>
      </c>
      <c r="G34" s="72">
        <f t="shared" si="8"/>
        <v>186</v>
      </c>
      <c r="H34" s="72">
        <f t="shared" si="8"/>
        <v>162</v>
      </c>
      <c r="I34" s="72">
        <f t="shared" si="8"/>
        <v>123</v>
      </c>
      <c r="J34" s="72">
        <f t="shared" si="8"/>
        <v>116</v>
      </c>
      <c r="K34" s="72">
        <f t="shared" si="8"/>
        <v>70</v>
      </c>
      <c r="L34" s="72">
        <f t="shared" si="8"/>
        <v>67</v>
      </c>
      <c r="M34" s="73">
        <f t="shared" si="8"/>
        <v>60</v>
      </c>
      <c r="O34" s="33">
        <f>B31*B34+C31*C34+D31*D34+E31*E34+F31*F34+G31*G34+H31*H34+I31*I34+J31*J34+K31*K34+L31*L34+M31*M34</f>
        <v>201944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9</v>
      </c>
      <c r="C36" s="60">
        <v>7</v>
      </c>
      <c r="D36" s="60">
        <v>3</v>
      </c>
      <c r="E36" s="60">
        <v>1</v>
      </c>
      <c r="F36" s="60">
        <v>1</v>
      </c>
      <c r="G36" s="60">
        <v>0</v>
      </c>
      <c r="H36" s="60">
        <v>0</v>
      </c>
      <c r="I36" s="60">
        <v>1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2139</v>
      </c>
    </row>
    <row r="37" spans="1:15" ht="18" customHeight="1" thickBot="1" x14ac:dyDescent="0.2">
      <c r="A37" s="62" t="s">
        <v>2</v>
      </c>
      <c r="B37" s="63">
        <v>40</v>
      </c>
      <c r="C37" s="64">
        <v>29</v>
      </c>
      <c r="D37" s="64">
        <v>19</v>
      </c>
      <c r="E37" s="64">
        <v>16</v>
      </c>
      <c r="F37" s="64">
        <v>10</v>
      </c>
      <c r="G37" s="64">
        <v>5</v>
      </c>
      <c r="H37" s="64">
        <v>4</v>
      </c>
      <c r="I37" s="64">
        <v>3</v>
      </c>
      <c r="J37" s="64">
        <v>1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12530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49</v>
      </c>
      <c r="C38" s="72">
        <f t="shared" si="9"/>
        <v>36</v>
      </c>
      <c r="D38" s="72">
        <f t="shared" si="9"/>
        <v>22</v>
      </c>
      <c r="E38" s="72">
        <f t="shared" si="9"/>
        <v>17</v>
      </c>
      <c r="F38" s="72">
        <f t="shared" si="9"/>
        <v>11</v>
      </c>
      <c r="G38" s="72">
        <f t="shared" si="9"/>
        <v>5</v>
      </c>
      <c r="H38" s="72">
        <f t="shared" si="9"/>
        <v>4</v>
      </c>
      <c r="I38" s="72">
        <f t="shared" si="9"/>
        <v>4</v>
      </c>
      <c r="J38" s="72">
        <f t="shared" si="9"/>
        <v>1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14669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33378</v>
      </c>
      <c r="F40" s="377"/>
      <c r="G40" s="82" t="s">
        <v>1</v>
      </c>
      <c r="H40" s="90">
        <f>J40/E40</f>
        <v>42.006770926957877</v>
      </c>
      <c r="I40" s="83"/>
      <c r="J40" s="378">
        <f>SUM(O4,O8,O12,O16,O20,O24,O28,O32,O36,O40,L40)</f>
        <v>1402102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1</v>
      </c>
      <c r="C41" s="64">
        <v>0</v>
      </c>
      <c r="D41" s="84">
        <v>0</v>
      </c>
      <c r="E41" s="382">
        <f>SUM(B5:M5,B9:M9,B13:M13,B17:M17,B21:M21,B25:M25,B29:M29,B33:M33,B37:M37,B41:D41)</f>
        <v>36580</v>
      </c>
      <c r="F41" s="383"/>
      <c r="G41" s="85" t="s">
        <v>2</v>
      </c>
      <c r="H41" s="91">
        <f>J41/E41</f>
        <v>45.05497539639147</v>
      </c>
      <c r="I41" s="86"/>
      <c r="J41" s="384">
        <f>SUM(O5,O9,O13,O17,O21,O25,O29,O33,O37,O41,L41)</f>
        <v>1648111</v>
      </c>
      <c r="K41" s="385"/>
      <c r="L41" s="386"/>
      <c r="M41" s="387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71">
        <f>SUM(B40:B41)</f>
        <v>1</v>
      </c>
      <c r="C42" s="72">
        <f>SUM(C40:C41)</f>
        <v>0</v>
      </c>
      <c r="D42" s="87">
        <f>SUM(D40:D41)</f>
        <v>0</v>
      </c>
      <c r="E42" s="370">
        <f>SUM(E40:E41)</f>
        <v>69958</v>
      </c>
      <c r="F42" s="371"/>
      <c r="G42" s="88" t="s">
        <v>5</v>
      </c>
      <c r="H42" s="92">
        <f>J42/E42</f>
        <v>43.600631807656022</v>
      </c>
      <c r="I42" s="89"/>
      <c r="J42" s="372">
        <f>SUM(O6,O10,O14,O18,O22,O26,O30,O34,O38,O42,L42)</f>
        <v>3050213</v>
      </c>
      <c r="K42" s="373"/>
      <c r="L42" s="374"/>
      <c r="M42" s="375"/>
      <c r="O42" s="33">
        <f>B39*B42+C39*C42</f>
        <v>108</v>
      </c>
    </row>
    <row r="43" spans="1:15" ht="15" customHeight="1" thickTop="1" x14ac:dyDescent="0.15"/>
  </sheetData>
  <mergeCells count="26">
    <mergeCell ref="J2:L2"/>
    <mergeCell ref="J42:K42"/>
    <mergeCell ref="L42:M42"/>
    <mergeCell ref="J41:K41"/>
    <mergeCell ref="L41:M41"/>
    <mergeCell ref="E39:F39"/>
    <mergeCell ref="E40:F40"/>
    <mergeCell ref="E41:F41"/>
    <mergeCell ref="E42:F42"/>
    <mergeCell ref="A2:B2"/>
    <mergeCell ref="A1:V1"/>
    <mergeCell ref="G39:H39"/>
    <mergeCell ref="J39:K39"/>
    <mergeCell ref="L39:M39"/>
    <mergeCell ref="J40:K40"/>
    <mergeCell ref="L40:M40"/>
    <mergeCell ref="Q27:S27"/>
    <mergeCell ref="Q28:S28"/>
    <mergeCell ref="Q29:S29"/>
    <mergeCell ref="Q30:S30"/>
    <mergeCell ref="Q3:S3"/>
    <mergeCell ref="Q21:S21"/>
    <mergeCell ref="Q23:S23"/>
    <mergeCell ref="Q24:S24"/>
    <mergeCell ref="Q25:S25"/>
    <mergeCell ref="Q26:S26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20" t="s">
        <v>25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403</v>
      </c>
      <c r="C4" s="60">
        <v>354</v>
      </c>
      <c r="D4" s="60">
        <v>385</v>
      </c>
      <c r="E4" s="60">
        <v>385</v>
      </c>
      <c r="F4" s="60">
        <v>375</v>
      </c>
      <c r="G4" s="60">
        <v>330</v>
      </c>
      <c r="H4" s="60">
        <v>331</v>
      </c>
      <c r="I4" s="60">
        <v>345</v>
      </c>
      <c r="J4" s="60">
        <v>333</v>
      </c>
      <c r="K4" s="60">
        <v>347</v>
      </c>
      <c r="L4" s="60">
        <v>354</v>
      </c>
      <c r="M4" s="61">
        <v>362</v>
      </c>
      <c r="O4" s="31">
        <f>B3*B4+C3*C4+D3*D4+E3*E4+F3*F4+G3*G4+H3*H4+I3*I4+J3*J4+K3*K4+L3*L4+M3*M4</f>
        <v>23139</v>
      </c>
      <c r="Q4" s="3">
        <v>0</v>
      </c>
      <c r="R4" s="4" t="s">
        <v>36</v>
      </c>
      <c r="S4" s="5">
        <v>4</v>
      </c>
      <c r="T4" s="14">
        <f>SUM(B4:F4)</f>
        <v>1902</v>
      </c>
      <c r="U4" s="15">
        <f>SUM(B5:F5)</f>
        <v>1735</v>
      </c>
      <c r="V4" s="25">
        <f>SUM(T4:U4)</f>
        <v>3637</v>
      </c>
    </row>
    <row r="5" spans="1:22" ht="18" customHeight="1" thickBot="1" x14ac:dyDescent="0.2">
      <c r="A5" s="62" t="s">
        <v>2</v>
      </c>
      <c r="B5" s="63">
        <v>326</v>
      </c>
      <c r="C5" s="64">
        <v>382</v>
      </c>
      <c r="D5" s="64">
        <v>333</v>
      </c>
      <c r="E5" s="64">
        <v>369</v>
      </c>
      <c r="F5" s="64">
        <v>325</v>
      </c>
      <c r="G5" s="64">
        <v>308</v>
      </c>
      <c r="H5" s="64">
        <v>310</v>
      </c>
      <c r="I5" s="64">
        <v>327</v>
      </c>
      <c r="J5" s="64">
        <v>318</v>
      </c>
      <c r="K5" s="64">
        <v>323</v>
      </c>
      <c r="L5" s="64">
        <v>299</v>
      </c>
      <c r="M5" s="65">
        <v>311</v>
      </c>
      <c r="O5" s="32">
        <f>B3*B5+C3*C5+D3*D5+E3*E5+F3*F5+G3*G5+H3*H5+I3*I5+J3*J5+K3*K5+L3*L5+M3*M5</f>
        <v>21006</v>
      </c>
      <c r="Q5" s="6">
        <v>5</v>
      </c>
      <c r="R5" s="7" t="s">
        <v>36</v>
      </c>
      <c r="S5" s="8">
        <v>9</v>
      </c>
      <c r="T5" s="16">
        <f>SUM(G4:K4)</f>
        <v>1686</v>
      </c>
      <c r="U5" s="17">
        <f>SUM(G5:K5)</f>
        <v>1586</v>
      </c>
      <c r="V5" s="26">
        <f t="shared" ref="V5:V20" si="0">SUM(T5:U5)</f>
        <v>3272</v>
      </c>
    </row>
    <row r="6" spans="1:22" ht="18" customHeight="1" thickTop="1" thickBot="1" x14ac:dyDescent="0.2">
      <c r="A6" s="66" t="s">
        <v>5</v>
      </c>
      <c r="B6" s="67">
        <f t="shared" ref="B6:M6" si="1">SUM(B4:B5)</f>
        <v>729</v>
      </c>
      <c r="C6" s="68">
        <f t="shared" si="1"/>
        <v>736</v>
      </c>
      <c r="D6" s="68">
        <f t="shared" si="1"/>
        <v>718</v>
      </c>
      <c r="E6" s="68">
        <f t="shared" si="1"/>
        <v>754</v>
      </c>
      <c r="F6" s="68">
        <f t="shared" si="1"/>
        <v>700</v>
      </c>
      <c r="G6" s="68">
        <f t="shared" si="1"/>
        <v>638</v>
      </c>
      <c r="H6" s="68">
        <f t="shared" si="1"/>
        <v>641</v>
      </c>
      <c r="I6" s="68">
        <f t="shared" si="1"/>
        <v>672</v>
      </c>
      <c r="J6" s="68">
        <f t="shared" si="1"/>
        <v>651</v>
      </c>
      <c r="K6" s="68">
        <f t="shared" si="1"/>
        <v>670</v>
      </c>
      <c r="L6" s="68">
        <f t="shared" si="1"/>
        <v>653</v>
      </c>
      <c r="M6" s="69">
        <f t="shared" si="1"/>
        <v>673</v>
      </c>
      <c r="O6" s="33">
        <f>B3*B6+C3*C6+D3*D6+E3*E6+F3*F6+G3*G6+H3*H6+I3*I6+J3*J6+K3*K6+L3*L6+M3*M6</f>
        <v>44145</v>
      </c>
      <c r="Q6" s="6">
        <v>10</v>
      </c>
      <c r="R6" s="7" t="s">
        <v>37</v>
      </c>
      <c r="S6" s="8">
        <v>14</v>
      </c>
      <c r="T6" s="16">
        <f>SUM(L4:M4,B8:D8)</f>
        <v>1732</v>
      </c>
      <c r="U6" s="17">
        <f>SUM(L5:M5,B9:D9)</f>
        <v>1593</v>
      </c>
      <c r="V6" s="26">
        <f t="shared" si="0"/>
        <v>3325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1598</v>
      </c>
      <c r="U7" s="17">
        <f>SUM(E9:I9)</f>
        <v>1626</v>
      </c>
      <c r="V7" s="26">
        <f t="shared" si="0"/>
        <v>3224</v>
      </c>
    </row>
    <row r="8" spans="1:22" ht="18" customHeight="1" thickTop="1" x14ac:dyDescent="0.15">
      <c r="A8" s="58" t="s">
        <v>1</v>
      </c>
      <c r="B8" s="59">
        <v>330</v>
      </c>
      <c r="C8" s="60">
        <v>358</v>
      </c>
      <c r="D8" s="60">
        <v>328</v>
      </c>
      <c r="E8" s="60">
        <v>324</v>
      </c>
      <c r="F8" s="60">
        <v>318</v>
      </c>
      <c r="G8" s="60">
        <v>312</v>
      </c>
      <c r="H8" s="60">
        <v>307</v>
      </c>
      <c r="I8" s="60">
        <v>337</v>
      </c>
      <c r="J8" s="60">
        <v>309</v>
      </c>
      <c r="K8" s="60">
        <v>379</v>
      </c>
      <c r="L8" s="60">
        <v>376</v>
      </c>
      <c r="M8" s="61">
        <v>344</v>
      </c>
      <c r="O8" s="31">
        <f>B7*B8+C7*C8+D7*D8+E7*E8+F7*F8+G7*G8+H7*H8+I7*I8+J7*J8+K7*K8+L7*L8+M7*M8</f>
        <v>70710</v>
      </c>
      <c r="Q8" s="6">
        <v>20</v>
      </c>
      <c r="R8" s="7" t="s">
        <v>36</v>
      </c>
      <c r="S8" s="8">
        <v>24</v>
      </c>
      <c r="T8" s="16">
        <f>SUM(J8:M8,B12)</f>
        <v>1750</v>
      </c>
      <c r="U8" s="17">
        <f>SUM(J9:M9,B13)</f>
        <v>1690</v>
      </c>
      <c r="V8" s="26">
        <f t="shared" si="0"/>
        <v>3440</v>
      </c>
    </row>
    <row r="9" spans="1:22" ht="18" customHeight="1" thickBot="1" x14ac:dyDescent="0.2">
      <c r="A9" s="62" t="s">
        <v>2</v>
      </c>
      <c r="B9" s="63">
        <v>324</v>
      </c>
      <c r="C9" s="64">
        <v>347</v>
      </c>
      <c r="D9" s="64">
        <v>312</v>
      </c>
      <c r="E9" s="64">
        <v>331</v>
      </c>
      <c r="F9" s="64">
        <v>313</v>
      </c>
      <c r="G9" s="64">
        <v>326</v>
      </c>
      <c r="H9" s="64">
        <v>315</v>
      </c>
      <c r="I9" s="64">
        <v>341</v>
      </c>
      <c r="J9" s="64">
        <v>314</v>
      </c>
      <c r="K9" s="64">
        <v>348</v>
      </c>
      <c r="L9" s="64">
        <v>337</v>
      </c>
      <c r="M9" s="65">
        <v>312</v>
      </c>
      <c r="O9" s="32">
        <f>B7*B9+C7*C9+D7*D9+E7*E9+F7*F9+G7*G9+H7*H9+I7*I9+J7*J9+K7*K9+L7*L9+M7*M9</f>
        <v>68609</v>
      </c>
      <c r="Q9" s="6">
        <v>25</v>
      </c>
      <c r="R9" s="7" t="s">
        <v>36</v>
      </c>
      <c r="S9" s="8">
        <v>29</v>
      </c>
      <c r="T9" s="16">
        <f>SUM(C12:G12)</f>
        <v>2004</v>
      </c>
      <c r="U9" s="17">
        <f>SUM(C13:G13)</f>
        <v>2168</v>
      </c>
      <c r="V9" s="26">
        <f t="shared" si="0"/>
        <v>4172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654</v>
      </c>
      <c r="C10" s="72">
        <f t="shared" si="2"/>
        <v>705</v>
      </c>
      <c r="D10" s="72">
        <f t="shared" si="2"/>
        <v>640</v>
      </c>
      <c r="E10" s="72">
        <f t="shared" si="2"/>
        <v>655</v>
      </c>
      <c r="F10" s="72">
        <f t="shared" si="2"/>
        <v>631</v>
      </c>
      <c r="G10" s="72">
        <f t="shared" si="2"/>
        <v>638</v>
      </c>
      <c r="H10" s="72">
        <f t="shared" si="2"/>
        <v>622</v>
      </c>
      <c r="I10" s="72">
        <f t="shared" si="2"/>
        <v>678</v>
      </c>
      <c r="J10" s="72">
        <f t="shared" si="2"/>
        <v>623</v>
      </c>
      <c r="K10" s="72">
        <f t="shared" si="2"/>
        <v>727</v>
      </c>
      <c r="L10" s="72">
        <f t="shared" si="2"/>
        <v>713</v>
      </c>
      <c r="M10" s="73">
        <f t="shared" si="2"/>
        <v>656</v>
      </c>
      <c r="O10" s="33">
        <f>B7*B10+C7*C10+D7*D10+E7*E10+F7*F10+G7*G10+H7*H10+I7*I10+J7*J10+K7*K10+L7*L10+M7*M10</f>
        <v>139319</v>
      </c>
      <c r="Q10" s="6">
        <v>30</v>
      </c>
      <c r="R10" s="7" t="s">
        <v>37</v>
      </c>
      <c r="S10" s="8">
        <v>34</v>
      </c>
      <c r="T10" s="16">
        <f>SUM(H12:L12)</f>
        <v>2550</v>
      </c>
      <c r="U10" s="17">
        <f>SUM(H13:L13)</f>
        <v>2608</v>
      </c>
      <c r="V10" s="26">
        <f t="shared" si="0"/>
        <v>5158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2817</v>
      </c>
      <c r="U11" s="17">
        <f>SUM(M13,B17:E17)</f>
        <v>2946</v>
      </c>
      <c r="V11" s="26">
        <f t="shared" si="0"/>
        <v>5763</v>
      </c>
    </row>
    <row r="12" spans="1:22" ht="18" customHeight="1" thickTop="1" x14ac:dyDescent="0.15">
      <c r="A12" s="58" t="s">
        <v>1</v>
      </c>
      <c r="B12" s="59">
        <v>342</v>
      </c>
      <c r="C12" s="60">
        <v>346</v>
      </c>
      <c r="D12" s="60">
        <v>375</v>
      </c>
      <c r="E12" s="60">
        <v>403</v>
      </c>
      <c r="F12" s="60">
        <v>434</v>
      </c>
      <c r="G12" s="60">
        <v>446</v>
      </c>
      <c r="H12" s="60">
        <v>463</v>
      </c>
      <c r="I12" s="60">
        <v>482</v>
      </c>
      <c r="J12" s="60">
        <v>504</v>
      </c>
      <c r="K12" s="60">
        <v>526</v>
      </c>
      <c r="L12" s="60">
        <v>575</v>
      </c>
      <c r="M12" s="61">
        <v>528</v>
      </c>
      <c r="O12" s="31">
        <f>B11*B12+C11*C12+D11*D12+E11*E12+F11*F12+G11*G12+H11*H12+I11*I12+J11*J12+K11*K12+L11*L12+M11*M12</f>
        <v>162923</v>
      </c>
      <c r="Q12" s="6">
        <v>40</v>
      </c>
      <c r="R12" s="7" t="s">
        <v>36</v>
      </c>
      <c r="S12" s="8">
        <v>44</v>
      </c>
      <c r="T12" s="16">
        <f>SUM(F16:J16)</f>
        <v>2243</v>
      </c>
      <c r="U12" s="17">
        <f>SUM(F17:J17)</f>
        <v>2276</v>
      </c>
      <c r="V12" s="26">
        <f t="shared" si="0"/>
        <v>4519</v>
      </c>
    </row>
    <row r="13" spans="1:22" ht="18" customHeight="1" thickBot="1" x14ac:dyDescent="0.2">
      <c r="A13" s="62" t="s">
        <v>2</v>
      </c>
      <c r="B13" s="63">
        <v>379</v>
      </c>
      <c r="C13" s="64">
        <v>418</v>
      </c>
      <c r="D13" s="64">
        <v>386</v>
      </c>
      <c r="E13" s="64">
        <v>465</v>
      </c>
      <c r="F13" s="64">
        <v>431</v>
      </c>
      <c r="G13" s="64">
        <v>468</v>
      </c>
      <c r="H13" s="64">
        <v>497</v>
      </c>
      <c r="I13" s="64">
        <v>500</v>
      </c>
      <c r="J13" s="64">
        <v>499</v>
      </c>
      <c r="K13" s="64">
        <v>526</v>
      </c>
      <c r="L13" s="64">
        <v>586</v>
      </c>
      <c r="M13" s="65">
        <v>611</v>
      </c>
      <c r="O13" s="32">
        <f>B11*B13+C11*C13+D11*D13+E11*E13+F11*F13+G11*G13+H11*H13+I11*I13+J11*J13+K11*K13+L11*L13+M11*M13</f>
        <v>172822</v>
      </c>
      <c r="Q13" s="6">
        <v>45</v>
      </c>
      <c r="R13" s="7" t="s">
        <v>36</v>
      </c>
      <c r="S13" s="8">
        <v>49</v>
      </c>
      <c r="T13" s="16">
        <f>SUM(K16:M16,B20:C20)</f>
        <v>1836</v>
      </c>
      <c r="U13" s="17">
        <f>SUM(K17:M17,B21:C21)</f>
        <v>2043</v>
      </c>
      <c r="V13" s="26">
        <f t="shared" si="0"/>
        <v>3879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721</v>
      </c>
      <c r="C14" s="68">
        <f t="shared" si="3"/>
        <v>764</v>
      </c>
      <c r="D14" s="68">
        <f t="shared" si="3"/>
        <v>761</v>
      </c>
      <c r="E14" s="68">
        <f t="shared" si="3"/>
        <v>868</v>
      </c>
      <c r="F14" s="68">
        <f t="shared" si="3"/>
        <v>865</v>
      </c>
      <c r="G14" s="68">
        <f t="shared" si="3"/>
        <v>914</v>
      </c>
      <c r="H14" s="68">
        <f t="shared" si="3"/>
        <v>960</v>
      </c>
      <c r="I14" s="68">
        <f t="shared" si="3"/>
        <v>982</v>
      </c>
      <c r="J14" s="68">
        <f t="shared" si="3"/>
        <v>1003</v>
      </c>
      <c r="K14" s="68">
        <f t="shared" si="3"/>
        <v>1052</v>
      </c>
      <c r="L14" s="68">
        <f t="shared" si="3"/>
        <v>1161</v>
      </c>
      <c r="M14" s="69">
        <f t="shared" si="3"/>
        <v>1139</v>
      </c>
      <c r="O14" s="33">
        <f>B11*B14+C11*C14+D11*D14+E11*E14+F11*F14+G11*G14+H11*H14+I11*I14+J11*J14+K11*K14+L11*L14+M11*M14</f>
        <v>335745</v>
      </c>
      <c r="Q14" s="6">
        <v>50</v>
      </c>
      <c r="R14" s="7" t="s">
        <v>37</v>
      </c>
      <c r="S14" s="8">
        <v>54</v>
      </c>
      <c r="T14" s="16">
        <f>SUM(D20:H20)</f>
        <v>1740</v>
      </c>
      <c r="U14" s="17">
        <f>SUM(D21:H21)</f>
        <v>1947</v>
      </c>
      <c r="V14" s="26">
        <f t="shared" si="0"/>
        <v>3687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2137</v>
      </c>
      <c r="U15" s="17">
        <f>SUM(I21:M21)</f>
        <v>2423</v>
      </c>
      <c r="V15" s="26">
        <f t="shared" si="0"/>
        <v>4560</v>
      </c>
    </row>
    <row r="16" spans="1:22" ht="18" customHeight="1" thickTop="1" x14ac:dyDescent="0.15">
      <c r="A16" s="58" t="s">
        <v>1</v>
      </c>
      <c r="B16" s="59">
        <v>575</v>
      </c>
      <c r="C16" s="60">
        <v>562</v>
      </c>
      <c r="D16" s="60">
        <v>581</v>
      </c>
      <c r="E16" s="60">
        <v>571</v>
      </c>
      <c r="F16" s="60">
        <v>511</v>
      </c>
      <c r="G16" s="60">
        <v>495</v>
      </c>
      <c r="H16" s="60">
        <v>424</v>
      </c>
      <c r="I16" s="60">
        <v>454</v>
      </c>
      <c r="J16" s="60">
        <v>359</v>
      </c>
      <c r="K16" s="60">
        <v>393</v>
      </c>
      <c r="L16" s="60">
        <v>386</v>
      </c>
      <c r="M16" s="61">
        <v>370</v>
      </c>
      <c r="O16" s="31">
        <f>B15*B16+C15*C16+D15*D16+E15*E16+F15*F16+G15*G16+H15*H16+I15*I16+J15*J16+K15*K16+L15*L16+M15*M16</f>
        <v>232533</v>
      </c>
      <c r="Q16" s="6">
        <v>60</v>
      </c>
      <c r="R16" s="7" t="s">
        <v>36</v>
      </c>
      <c r="S16" s="8">
        <v>64</v>
      </c>
      <c r="T16" s="16">
        <f>SUM(B24:F24)</f>
        <v>2903</v>
      </c>
      <c r="U16" s="17">
        <f>SUM(B25:F25)</f>
        <v>3303</v>
      </c>
      <c r="V16" s="26">
        <f t="shared" si="0"/>
        <v>6206</v>
      </c>
    </row>
    <row r="17" spans="1:22" ht="18" customHeight="1" thickBot="1" x14ac:dyDescent="0.2">
      <c r="A17" s="62" t="s">
        <v>2</v>
      </c>
      <c r="B17" s="63">
        <v>548</v>
      </c>
      <c r="C17" s="64">
        <v>621</v>
      </c>
      <c r="D17" s="64">
        <v>613</v>
      </c>
      <c r="E17" s="64">
        <v>553</v>
      </c>
      <c r="F17" s="64">
        <v>494</v>
      </c>
      <c r="G17" s="64">
        <v>469</v>
      </c>
      <c r="H17" s="64">
        <v>473</v>
      </c>
      <c r="I17" s="64">
        <v>468</v>
      </c>
      <c r="J17" s="64">
        <v>372</v>
      </c>
      <c r="K17" s="64">
        <v>437</v>
      </c>
      <c r="L17" s="64">
        <v>411</v>
      </c>
      <c r="M17" s="65">
        <v>431</v>
      </c>
      <c r="O17" s="32">
        <f>B15*B17+C15*C17+D15*D17+E15*E17+F15*F17+G15*G17+H15*H17+I15*I17+J15*J17+K15*K17+L15*L17+M15*M17</f>
        <v>241741</v>
      </c>
      <c r="Q17" s="6">
        <v>65</v>
      </c>
      <c r="R17" s="7" t="s">
        <v>36</v>
      </c>
      <c r="S17" s="8">
        <v>69</v>
      </c>
      <c r="T17" s="16">
        <f>SUM(G24:K24)</f>
        <v>2122</v>
      </c>
      <c r="U17" s="17">
        <f>SUM(G25:K25)</f>
        <v>2249</v>
      </c>
      <c r="V17" s="26">
        <f t="shared" si="0"/>
        <v>4371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1123</v>
      </c>
      <c r="C18" s="68">
        <f t="shared" si="4"/>
        <v>1183</v>
      </c>
      <c r="D18" s="68">
        <f t="shared" si="4"/>
        <v>1194</v>
      </c>
      <c r="E18" s="68">
        <f t="shared" si="4"/>
        <v>1124</v>
      </c>
      <c r="F18" s="68">
        <f t="shared" si="4"/>
        <v>1005</v>
      </c>
      <c r="G18" s="68">
        <f t="shared" si="4"/>
        <v>964</v>
      </c>
      <c r="H18" s="68">
        <f t="shared" si="4"/>
        <v>897</v>
      </c>
      <c r="I18" s="68">
        <f t="shared" si="4"/>
        <v>922</v>
      </c>
      <c r="J18" s="68">
        <f t="shared" si="4"/>
        <v>731</v>
      </c>
      <c r="K18" s="68">
        <f t="shared" si="4"/>
        <v>830</v>
      </c>
      <c r="L18" s="68">
        <f t="shared" si="4"/>
        <v>797</v>
      </c>
      <c r="M18" s="69">
        <f t="shared" si="4"/>
        <v>801</v>
      </c>
      <c r="O18" s="33">
        <f>B15*B18+C15*C18+D15*D18+E15*E18+F15*F18+G15*G18+H15*H18+I15*I18+J15*J18+K15*K18+L15*L18+M15*M18</f>
        <v>474274</v>
      </c>
      <c r="Q18" s="6">
        <v>70</v>
      </c>
      <c r="R18" s="7" t="s">
        <v>37</v>
      </c>
      <c r="S18" s="8">
        <v>74</v>
      </c>
      <c r="T18" s="16">
        <f>SUM(L24:M24,B28:D28)</f>
        <v>1718</v>
      </c>
      <c r="U18" s="17">
        <f>SUM(L25:M25,B29:D29)</f>
        <v>1977</v>
      </c>
      <c r="V18" s="26">
        <f t="shared" si="0"/>
        <v>3695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1223</v>
      </c>
      <c r="U19" s="17">
        <f>SUM(E29:I29)</f>
        <v>1580</v>
      </c>
      <c r="V19" s="26">
        <f t="shared" si="0"/>
        <v>2803</v>
      </c>
    </row>
    <row r="20" spans="1:22" ht="18" customHeight="1" thickTop="1" thickBot="1" x14ac:dyDescent="0.2">
      <c r="A20" s="58" t="s">
        <v>1</v>
      </c>
      <c r="B20" s="59">
        <v>365</v>
      </c>
      <c r="C20" s="60">
        <v>322</v>
      </c>
      <c r="D20" s="60">
        <v>336</v>
      </c>
      <c r="E20" s="60">
        <v>361</v>
      </c>
      <c r="F20" s="60">
        <v>364</v>
      </c>
      <c r="G20" s="60">
        <v>335</v>
      </c>
      <c r="H20" s="60">
        <v>344</v>
      </c>
      <c r="I20" s="60">
        <v>415</v>
      </c>
      <c r="J20" s="60">
        <v>378</v>
      </c>
      <c r="K20" s="60">
        <v>419</v>
      </c>
      <c r="L20" s="60">
        <v>443</v>
      </c>
      <c r="M20" s="61">
        <v>482</v>
      </c>
      <c r="O20" s="31">
        <f>B19*B20+C19*C20+D19*D20+E19*E20+F19*F20+G19*G20+H19*H20+I19*I20+J19*J20+K19*K20+L19*L20+M19*M20</f>
        <v>245776</v>
      </c>
      <c r="Q20" s="9">
        <v>80</v>
      </c>
      <c r="R20" s="10" t="s">
        <v>36</v>
      </c>
      <c r="S20" s="11"/>
      <c r="T20" s="18">
        <f>SUM(J28:M28,B32:M32,B36:M36,B40:D40)</f>
        <v>1374</v>
      </c>
      <c r="U20" s="19">
        <f>SUM(J29:M29,B33:M33,B37:M37,B41:D41)</f>
        <v>2676</v>
      </c>
      <c r="V20" s="27">
        <f t="shared" si="0"/>
        <v>4050</v>
      </c>
    </row>
    <row r="21" spans="1:22" ht="18" customHeight="1" thickTop="1" thickBot="1" x14ac:dyDescent="0.2">
      <c r="A21" s="62" t="s">
        <v>2</v>
      </c>
      <c r="B21" s="63">
        <v>394</v>
      </c>
      <c r="C21" s="64">
        <v>370</v>
      </c>
      <c r="D21" s="64">
        <v>367</v>
      </c>
      <c r="E21" s="64">
        <v>390</v>
      </c>
      <c r="F21" s="64">
        <v>367</v>
      </c>
      <c r="G21" s="64">
        <v>396</v>
      </c>
      <c r="H21" s="64">
        <v>427</v>
      </c>
      <c r="I21" s="64">
        <v>425</v>
      </c>
      <c r="J21" s="64">
        <v>430</v>
      </c>
      <c r="K21" s="64">
        <v>499</v>
      </c>
      <c r="L21" s="64">
        <v>511</v>
      </c>
      <c r="M21" s="65">
        <v>558</v>
      </c>
      <c r="O21" s="32">
        <f>B19*B21+C19*C21+D19*D21+E19*E21+F19*F21+G19*G21+H19*H21+I19*I21+J19*J21+K19*K21+L19*L21+M19*M21</f>
        <v>276870</v>
      </c>
      <c r="Q21" s="323" t="s">
        <v>8</v>
      </c>
      <c r="R21" s="324"/>
      <c r="S21" s="324"/>
      <c r="T21" s="20">
        <f>SUM(T4:T20)</f>
        <v>33335</v>
      </c>
      <c r="U21" s="21">
        <f>SUM(U4:U20)</f>
        <v>36426</v>
      </c>
      <c r="V21" s="23">
        <f>SUM(V4:V20)</f>
        <v>69761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759</v>
      </c>
      <c r="C22" s="72">
        <f t="shared" si="5"/>
        <v>692</v>
      </c>
      <c r="D22" s="72">
        <f t="shared" si="5"/>
        <v>703</v>
      </c>
      <c r="E22" s="72">
        <f t="shared" si="5"/>
        <v>751</v>
      </c>
      <c r="F22" s="72">
        <f t="shared" si="5"/>
        <v>731</v>
      </c>
      <c r="G22" s="72">
        <f t="shared" si="5"/>
        <v>731</v>
      </c>
      <c r="H22" s="72">
        <f t="shared" si="5"/>
        <v>771</v>
      </c>
      <c r="I22" s="72">
        <f t="shared" si="5"/>
        <v>840</v>
      </c>
      <c r="J22" s="72">
        <f t="shared" si="5"/>
        <v>808</v>
      </c>
      <c r="K22" s="72">
        <f t="shared" si="5"/>
        <v>918</v>
      </c>
      <c r="L22" s="72">
        <f t="shared" si="5"/>
        <v>954</v>
      </c>
      <c r="M22" s="73">
        <f t="shared" si="5"/>
        <v>1040</v>
      </c>
      <c r="O22" s="33">
        <f>B19*B22+C19*C22+D19*D22+E19*E22+F19*F22+G19*G22+H19*H22+I19*I22+J19*J22+K19*K22+L19*L22+M19*M22</f>
        <v>522646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522</v>
      </c>
      <c r="C24" s="60">
        <v>616</v>
      </c>
      <c r="D24" s="60">
        <v>614</v>
      </c>
      <c r="E24" s="60">
        <v>629</v>
      </c>
      <c r="F24" s="60">
        <v>522</v>
      </c>
      <c r="G24" s="60">
        <v>363</v>
      </c>
      <c r="H24" s="60">
        <v>483</v>
      </c>
      <c r="I24" s="60">
        <v>443</v>
      </c>
      <c r="J24" s="60">
        <v>413</v>
      </c>
      <c r="K24" s="60">
        <v>420</v>
      </c>
      <c r="L24" s="60">
        <v>395</v>
      </c>
      <c r="M24" s="61">
        <v>387</v>
      </c>
      <c r="O24" s="31">
        <f>B23*B24+C23*C24+D23*D24+E23*E24+F23*F24+G23*G24+H23*H24+I23*I24+J23*J24+K23*K24+L23*L24+M23*M24</f>
        <v>377344</v>
      </c>
      <c r="Q24" s="331" t="s">
        <v>21</v>
      </c>
      <c r="R24" s="332"/>
      <c r="S24" s="332"/>
      <c r="T24" s="41">
        <f>SUM(T4:T6)</f>
        <v>5320</v>
      </c>
      <c r="U24" s="43">
        <f>SUM(U4:U6)</f>
        <v>4914</v>
      </c>
      <c r="V24" s="36">
        <f>SUM(T24:U24)</f>
        <v>10234</v>
      </c>
    </row>
    <row r="25" spans="1:22" ht="18" customHeight="1" thickBot="1" x14ac:dyDescent="0.2">
      <c r="A25" s="62" t="s">
        <v>2</v>
      </c>
      <c r="B25" s="63">
        <v>652</v>
      </c>
      <c r="C25" s="64">
        <v>699</v>
      </c>
      <c r="D25" s="64">
        <v>702</v>
      </c>
      <c r="E25" s="64">
        <v>726</v>
      </c>
      <c r="F25" s="64">
        <v>524</v>
      </c>
      <c r="G25" s="64">
        <v>363</v>
      </c>
      <c r="H25" s="64">
        <v>472</v>
      </c>
      <c r="I25" s="64">
        <v>455</v>
      </c>
      <c r="J25" s="64">
        <v>494</v>
      </c>
      <c r="K25" s="64">
        <v>465</v>
      </c>
      <c r="L25" s="64">
        <v>431</v>
      </c>
      <c r="M25" s="65">
        <v>391</v>
      </c>
      <c r="O25" s="32">
        <f>B23*B25+C23*C25+D23*D25+E23*E25+F23*F25+G23*G25+H23*H25+I23*I25+J23*J25+K23*K25+L23*L25+M23*M25</f>
        <v>413397</v>
      </c>
      <c r="Q25" s="333" t="s">
        <v>24</v>
      </c>
      <c r="R25" s="334"/>
      <c r="S25" s="334"/>
      <c r="T25" s="45">
        <f>T24/T$30</f>
        <v>0.15959202039898004</v>
      </c>
      <c r="U25" s="48">
        <f>U24/U$30</f>
        <v>0.13490364025695931</v>
      </c>
      <c r="V25" s="51">
        <f>V24/V$30</f>
        <v>0.14670087871446796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1174</v>
      </c>
      <c r="C26" s="68">
        <f t="shared" si="6"/>
        <v>1315</v>
      </c>
      <c r="D26" s="68">
        <f t="shared" si="6"/>
        <v>1316</v>
      </c>
      <c r="E26" s="68">
        <f t="shared" si="6"/>
        <v>1355</v>
      </c>
      <c r="F26" s="68">
        <f t="shared" si="6"/>
        <v>1046</v>
      </c>
      <c r="G26" s="68">
        <f t="shared" si="6"/>
        <v>726</v>
      </c>
      <c r="H26" s="68">
        <f t="shared" si="6"/>
        <v>955</v>
      </c>
      <c r="I26" s="68">
        <f t="shared" si="6"/>
        <v>898</v>
      </c>
      <c r="J26" s="68">
        <f t="shared" si="6"/>
        <v>907</v>
      </c>
      <c r="K26" s="68">
        <f t="shared" si="6"/>
        <v>885</v>
      </c>
      <c r="L26" s="68">
        <f t="shared" si="6"/>
        <v>826</v>
      </c>
      <c r="M26" s="69">
        <f t="shared" si="6"/>
        <v>778</v>
      </c>
      <c r="O26" s="33">
        <f>B23*B26+C23*C26+D23*D26+E23*E26+F23*F26+G23*G26+H23*H26+I23*I26+J23*J26+K23*K26+L23*L26+M23*M26</f>
        <v>790741</v>
      </c>
      <c r="Q26" s="335" t="s">
        <v>22</v>
      </c>
      <c r="R26" s="336"/>
      <c r="S26" s="336"/>
      <c r="T26" s="42">
        <f>SUM(T7:T16)</f>
        <v>21578</v>
      </c>
      <c r="U26" s="44">
        <f>SUM(U7:U16)</f>
        <v>23030</v>
      </c>
      <c r="V26" s="37">
        <f>SUM(T26:U26)</f>
        <v>44608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7" t="s">
        <v>24</v>
      </c>
      <c r="R27" s="338"/>
      <c r="S27" s="338"/>
      <c r="T27" s="46">
        <f>T26/T$30</f>
        <v>0.64730763461826912</v>
      </c>
      <c r="U27" s="47">
        <f>U26/U$30</f>
        <v>0.63224070718717396</v>
      </c>
      <c r="V27" s="52">
        <f>V26/V$30</f>
        <v>0.63944037499462447</v>
      </c>
    </row>
    <row r="28" spans="1:22" ht="18" customHeight="1" thickTop="1" x14ac:dyDescent="0.15">
      <c r="A28" s="58" t="s">
        <v>1</v>
      </c>
      <c r="B28" s="59">
        <v>315</v>
      </c>
      <c r="C28" s="60">
        <v>322</v>
      </c>
      <c r="D28" s="60">
        <v>299</v>
      </c>
      <c r="E28" s="60">
        <v>271</v>
      </c>
      <c r="F28" s="60">
        <v>287</v>
      </c>
      <c r="G28" s="60">
        <v>225</v>
      </c>
      <c r="H28" s="60">
        <v>238</v>
      </c>
      <c r="I28" s="60">
        <v>202</v>
      </c>
      <c r="J28" s="60">
        <v>192</v>
      </c>
      <c r="K28" s="60">
        <v>191</v>
      </c>
      <c r="L28" s="60">
        <v>162</v>
      </c>
      <c r="M28" s="61">
        <v>158</v>
      </c>
      <c r="O28" s="31">
        <f>B27*B28+C27*C28+D27*D28+E27*E28+F27*F28+G27*G28+H27*H28+I27*I28+J27*J28+K27*K28+L27*L28+M27*M28</f>
        <v>219525</v>
      </c>
      <c r="Q28" s="335" t="s">
        <v>23</v>
      </c>
      <c r="R28" s="336"/>
      <c r="S28" s="336"/>
      <c r="T28" s="42">
        <f>SUM(T17:T20)</f>
        <v>6437</v>
      </c>
      <c r="U28" s="44">
        <f>SUM(U17:U20)</f>
        <v>8482</v>
      </c>
      <c r="V28" s="37">
        <f>SUM(T28:U28)</f>
        <v>14919</v>
      </c>
    </row>
    <row r="29" spans="1:22" ht="18" customHeight="1" thickBot="1" x14ac:dyDescent="0.2">
      <c r="A29" s="62" t="s">
        <v>2</v>
      </c>
      <c r="B29" s="63">
        <v>384</v>
      </c>
      <c r="C29" s="64">
        <v>374</v>
      </c>
      <c r="D29" s="64">
        <v>397</v>
      </c>
      <c r="E29" s="64">
        <v>315</v>
      </c>
      <c r="F29" s="64">
        <v>331</v>
      </c>
      <c r="G29" s="64">
        <v>305</v>
      </c>
      <c r="H29" s="64">
        <v>321</v>
      </c>
      <c r="I29" s="64">
        <v>308</v>
      </c>
      <c r="J29" s="64">
        <v>314</v>
      </c>
      <c r="K29" s="64">
        <v>243</v>
      </c>
      <c r="L29" s="64">
        <v>268</v>
      </c>
      <c r="M29" s="65">
        <v>221</v>
      </c>
      <c r="O29" s="32">
        <f>B27*B29+C27*C29+D27*D29+E27*E29+F27*F29+G27*G29+H27*H29+I27*I29+J27*J29+K27*K29+L27*L29+M27*M29</f>
        <v>291086</v>
      </c>
      <c r="Q29" s="339" t="s">
        <v>24</v>
      </c>
      <c r="R29" s="340"/>
      <c r="S29" s="340"/>
      <c r="T29" s="49">
        <f>T28/T$30</f>
        <v>0.19310034498275086</v>
      </c>
      <c r="U29" s="50">
        <f>U28/U$30</f>
        <v>0.23285565255586668</v>
      </c>
      <c r="V29" s="53">
        <f>V28/V$30</f>
        <v>0.21385874629090754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699</v>
      </c>
      <c r="C30" s="72">
        <f t="shared" si="7"/>
        <v>696</v>
      </c>
      <c r="D30" s="72">
        <f t="shared" si="7"/>
        <v>696</v>
      </c>
      <c r="E30" s="72">
        <f t="shared" si="7"/>
        <v>586</v>
      </c>
      <c r="F30" s="72">
        <f t="shared" si="7"/>
        <v>618</v>
      </c>
      <c r="G30" s="72">
        <f t="shared" si="7"/>
        <v>530</v>
      </c>
      <c r="H30" s="72">
        <f t="shared" si="7"/>
        <v>559</v>
      </c>
      <c r="I30" s="72">
        <f t="shared" si="7"/>
        <v>510</v>
      </c>
      <c r="J30" s="72">
        <f t="shared" si="7"/>
        <v>506</v>
      </c>
      <c r="K30" s="72">
        <f t="shared" si="7"/>
        <v>434</v>
      </c>
      <c r="L30" s="72">
        <f t="shared" si="7"/>
        <v>430</v>
      </c>
      <c r="M30" s="73">
        <f t="shared" si="7"/>
        <v>379</v>
      </c>
      <c r="O30" s="33">
        <f>B27*B30+C27*C30+D27*D30+E27*E30+F27*F30+G27*G30+H27*H30+I27*I30+J27*J30+K27*K30+L27*L30+M27*M30</f>
        <v>510611</v>
      </c>
      <c r="Q30" s="323" t="s">
        <v>8</v>
      </c>
      <c r="R30" s="324"/>
      <c r="S30" s="341"/>
      <c r="T30" s="38">
        <f>SUM(T24,T26,T28)</f>
        <v>33335</v>
      </c>
      <c r="U30" s="21">
        <f>SUM(U24,U26,U28)</f>
        <v>36426</v>
      </c>
      <c r="V30" s="35">
        <f>SUM(T30:U30)</f>
        <v>69761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136</v>
      </c>
      <c r="C32" s="60">
        <v>115</v>
      </c>
      <c r="D32" s="60">
        <v>94</v>
      </c>
      <c r="E32" s="60">
        <v>70</v>
      </c>
      <c r="F32" s="60">
        <v>49</v>
      </c>
      <c r="G32" s="60">
        <v>49</v>
      </c>
      <c r="H32" s="60">
        <v>34</v>
      </c>
      <c r="I32" s="60">
        <v>34</v>
      </c>
      <c r="J32" s="60">
        <v>21</v>
      </c>
      <c r="K32" s="60">
        <v>21</v>
      </c>
      <c r="L32" s="60">
        <v>15</v>
      </c>
      <c r="M32" s="61">
        <v>12</v>
      </c>
      <c r="O32" s="31">
        <f>B31*B32+C31*C32+D31*D32+E31*E32+F31*F32+G31*G32+H31*H32+I31*I32+J31*J32+K31*K32+L31*L32+M31*M32</f>
        <v>56635</v>
      </c>
    </row>
    <row r="33" spans="1:15" ht="18" customHeight="1" thickBot="1" x14ac:dyDescent="0.2">
      <c r="A33" s="62" t="s">
        <v>2</v>
      </c>
      <c r="B33" s="63">
        <v>236</v>
      </c>
      <c r="C33" s="64">
        <v>197</v>
      </c>
      <c r="D33" s="64">
        <v>194</v>
      </c>
      <c r="E33" s="64">
        <v>174</v>
      </c>
      <c r="F33" s="64">
        <v>147</v>
      </c>
      <c r="G33" s="64">
        <v>131</v>
      </c>
      <c r="H33" s="64">
        <v>107</v>
      </c>
      <c r="I33" s="64">
        <v>100</v>
      </c>
      <c r="J33" s="64">
        <v>65</v>
      </c>
      <c r="K33" s="64">
        <v>60</v>
      </c>
      <c r="L33" s="64">
        <v>56</v>
      </c>
      <c r="M33" s="65">
        <v>49</v>
      </c>
      <c r="O33" s="32">
        <f>B31*B33+C31*C33+D31*D33+E31*E33+F31*F33+G31*G33+H31*H33+I31*I33+J31*J33+K31*K33+L31*L33+M31*M33</f>
        <v>133195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372</v>
      </c>
      <c r="C34" s="72">
        <f t="shared" si="8"/>
        <v>312</v>
      </c>
      <c r="D34" s="72">
        <f t="shared" si="8"/>
        <v>288</v>
      </c>
      <c r="E34" s="72">
        <f t="shared" si="8"/>
        <v>244</v>
      </c>
      <c r="F34" s="72">
        <f t="shared" si="8"/>
        <v>196</v>
      </c>
      <c r="G34" s="72">
        <f t="shared" si="8"/>
        <v>180</v>
      </c>
      <c r="H34" s="72">
        <f t="shared" si="8"/>
        <v>141</v>
      </c>
      <c r="I34" s="72">
        <f t="shared" si="8"/>
        <v>134</v>
      </c>
      <c r="J34" s="72">
        <f t="shared" si="8"/>
        <v>86</v>
      </c>
      <c r="K34" s="72">
        <f t="shared" si="8"/>
        <v>81</v>
      </c>
      <c r="L34" s="72">
        <f t="shared" si="8"/>
        <v>71</v>
      </c>
      <c r="M34" s="73">
        <f t="shared" si="8"/>
        <v>61</v>
      </c>
      <c r="O34" s="33">
        <f>B31*B34+C31*C34+D31*D34+E31*E34+F31*F34+G31*G34+H31*H34+I31*I34+J31*J34+K31*K34+L31*L34+M31*M34</f>
        <v>189830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11</v>
      </c>
      <c r="C36" s="60">
        <v>5</v>
      </c>
      <c r="D36" s="60">
        <v>2</v>
      </c>
      <c r="E36" s="60">
        <v>2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2037</v>
      </c>
    </row>
    <row r="37" spans="1:15" ht="18" customHeight="1" thickBot="1" x14ac:dyDescent="0.2">
      <c r="A37" s="62" t="s">
        <v>2</v>
      </c>
      <c r="B37" s="63">
        <v>30</v>
      </c>
      <c r="C37" s="64">
        <v>25</v>
      </c>
      <c r="D37" s="64">
        <v>23</v>
      </c>
      <c r="E37" s="64">
        <v>13</v>
      </c>
      <c r="F37" s="64">
        <v>8</v>
      </c>
      <c r="G37" s="64">
        <v>4</v>
      </c>
      <c r="H37" s="64">
        <v>5</v>
      </c>
      <c r="I37" s="64">
        <v>3</v>
      </c>
      <c r="J37" s="64">
        <v>2</v>
      </c>
      <c r="K37" s="64">
        <v>0</v>
      </c>
      <c r="L37" s="64">
        <v>0</v>
      </c>
      <c r="M37" s="65">
        <v>1</v>
      </c>
      <c r="O37" s="32">
        <f>B35*B37+C35*C37+D35*D37+E35*E37+F35*F37+G35*G37+H35*H37+I35*I37+J35*J37+K35*K37+L35*L37+M35*M37</f>
        <v>11184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41</v>
      </c>
      <c r="C38" s="72">
        <f t="shared" si="9"/>
        <v>30</v>
      </c>
      <c r="D38" s="72">
        <f t="shared" si="9"/>
        <v>25</v>
      </c>
      <c r="E38" s="72">
        <f t="shared" si="9"/>
        <v>15</v>
      </c>
      <c r="F38" s="72">
        <f t="shared" si="9"/>
        <v>8</v>
      </c>
      <c r="G38" s="72">
        <f t="shared" si="9"/>
        <v>4</v>
      </c>
      <c r="H38" s="72">
        <f t="shared" si="9"/>
        <v>6</v>
      </c>
      <c r="I38" s="72">
        <f t="shared" si="9"/>
        <v>3</v>
      </c>
      <c r="J38" s="72">
        <f t="shared" si="9"/>
        <v>2</v>
      </c>
      <c r="K38" s="72">
        <f t="shared" si="9"/>
        <v>0</v>
      </c>
      <c r="L38" s="72">
        <f t="shared" si="9"/>
        <v>0</v>
      </c>
      <c r="M38" s="73">
        <f t="shared" si="9"/>
        <v>1</v>
      </c>
      <c r="O38" s="33">
        <f>B35*B38+C35*C38+D35*D38+E35*E38+F35*F38+G35*G38+H35*H38+I35*I38+J35*J38+K35*K38+L35*L38+M35*M38</f>
        <v>13221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2" t="s">
        <v>3</v>
      </c>
      <c r="F39" s="363"/>
      <c r="G39" s="364" t="s">
        <v>6</v>
      </c>
      <c r="H39" s="365"/>
      <c r="I39" s="80"/>
      <c r="J39" s="366" t="s">
        <v>32</v>
      </c>
      <c r="K39" s="367"/>
      <c r="L39" s="368" t="s">
        <v>33</v>
      </c>
      <c r="M39" s="369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33335</v>
      </c>
      <c r="F40" s="377"/>
      <c r="G40" s="82" t="s">
        <v>1</v>
      </c>
      <c r="H40" s="90">
        <f>J40/E40</f>
        <v>41.716574171291434</v>
      </c>
      <c r="I40" s="83"/>
      <c r="J40" s="378">
        <f>SUM(O4,O8,O12,O16,O20,O24,O28,O32,O36,O40,L40)</f>
        <v>1390622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36426</v>
      </c>
      <c r="F41" s="383"/>
      <c r="G41" s="85" t="s">
        <v>2</v>
      </c>
      <c r="H41" s="91">
        <f>J41/E41</f>
        <v>44.745785977049358</v>
      </c>
      <c r="I41" s="86"/>
      <c r="J41" s="384">
        <f>SUM(O5,O9,O13,O17,O21,O25,O29,O33,O37,O41,L41)</f>
        <v>1629910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69761</v>
      </c>
      <c r="F42" s="371"/>
      <c r="G42" s="88" t="s">
        <v>5</v>
      </c>
      <c r="H42" s="92">
        <f>J42/E42</f>
        <v>43.298289875431834</v>
      </c>
      <c r="I42" s="89"/>
      <c r="J42" s="372">
        <f>SUM(O6,O10,O14,O18,O22,O26,O30,O34,O38,O42,L42)</f>
        <v>3020532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mergeCells count="26">
    <mergeCell ref="E41:F41"/>
    <mergeCell ref="E42:F42"/>
    <mergeCell ref="Q3:S3"/>
    <mergeCell ref="Q21:S21"/>
    <mergeCell ref="Q23:S23"/>
    <mergeCell ref="Q24:S24"/>
    <mergeCell ref="E39:F39"/>
    <mergeCell ref="E40:F40"/>
    <mergeCell ref="J41:K41"/>
    <mergeCell ref="L41:M41"/>
    <mergeCell ref="A1:V1"/>
    <mergeCell ref="A2:B2"/>
    <mergeCell ref="J2:L2"/>
    <mergeCell ref="J42:K42"/>
    <mergeCell ref="L42:M42"/>
    <mergeCell ref="G39:H39"/>
    <mergeCell ref="J39:K39"/>
    <mergeCell ref="L39:M39"/>
    <mergeCell ref="J40:K40"/>
    <mergeCell ref="L40:M40"/>
    <mergeCell ref="Q25:S25"/>
    <mergeCell ref="Q26:S26"/>
    <mergeCell ref="Q27:S27"/>
    <mergeCell ref="Q28:S28"/>
    <mergeCell ref="Q29:S29"/>
    <mergeCell ref="Q30:S30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357</v>
      </c>
      <c r="C4" s="60">
        <v>400</v>
      </c>
      <c r="D4" s="60">
        <v>377</v>
      </c>
      <c r="E4" s="60">
        <v>365</v>
      </c>
      <c r="F4" s="60">
        <v>321</v>
      </c>
      <c r="G4" s="60">
        <v>335</v>
      </c>
      <c r="H4" s="60">
        <v>332</v>
      </c>
      <c r="I4" s="60">
        <v>328</v>
      </c>
      <c r="J4" s="60">
        <v>342</v>
      </c>
      <c r="K4" s="60">
        <v>351</v>
      </c>
      <c r="L4" s="60">
        <v>353</v>
      </c>
      <c r="M4" s="61">
        <v>325</v>
      </c>
      <c r="O4" s="31">
        <f>B3*B4+C3*C4+D3*D4+E3*E4+F3*F4+G3*G4+H3*H4+I3*I4+J3*J4+K3*K4+L3*L4+M3*M4</f>
        <v>22496</v>
      </c>
      <c r="Q4" s="3">
        <v>0</v>
      </c>
      <c r="R4" s="4" t="s">
        <v>36</v>
      </c>
      <c r="S4" s="5">
        <v>4</v>
      </c>
      <c r="T4" s="14">
        <f>SUM(B4:F4)</f>
        <v>1820</v>
      </c>
      <c r="U4" s="15">
        <f>SUM(B5:F5)</f>
        <v>1678</v>
      </c>
      <c r="V4" s="25">
        <f>SUM(T4:U4)</f>
        <v>3498</v>
      </c>
    </row>
    <row r="5" spans="1:22" ht="18" customHeight="1" thickBot="1" x14ac:dyDescent="0.2">
      <c r="A5" s="62" t="s">
        <v>2</v>
      </c>
      <c r="B5" s="63">
        <v>354</v>
      </c>
      <c r="C5" s="64">
        <v>332</v>
      </c>
      <c r="D5" s="64">
        <v>358</v>
      </c>
      <c r="E5" s="64">
        <v>325</v>
      </c>
      <c r="F5" s="64">
        <v>309</v>
      </c>
      <c r="G5" s="64">
        <v>304</v>
      </c>
      <c r="H5" s="64">
        <v>320</v>
      </c>
      <c r="I5" s="64">
        <v>309</v>
      </c>
      <c r="J5" s="64">
        <v>312</v>
      </c>
      <c r="K5" s="64">
        <v>295</v>
      </c>
      <c r="L5" s="64">
        <v>305</v>
      </c>
      <c r="M5" s="65">
        <v>319</v>
      </c>
      <c r="O5" s="32">
        <f>B3*B5+C3*C5+D3*D5+E3*E5+F3*F5+G3*G5+H3*H5+I3*I5+J3*J5+K3*K5+L3*L5+M3*M5</f>
        <v>20572</v>
      </c>
      <c r="Q5" s="6">
        <v>5</v>
      </c>
      <c r="R5" s="7" t="s">
        <v>36</v>
      </c>
      <c r="S5" s="8">
        <v>9</v>
      </c>
      <c r="T5" s="16">
        <f>SUM(G4:K4)</f>
        <v>1688</v>
      </c>
      <c r="U5" s="17">
        <f>SUM(G5:K5)</f>
        <v>1540</v>
      </c>
      <c r="V5" s="26">
        <f t="shared" ref="V5:V20" si="0">SUM(T5:U5)</f>
        <v>3228</v>
      </c>
    </row>
    <row r="6" spans="1:22" ht="18" customHeight="1" thickTop="1" thickBot="1" x14ac:dyDescent="0.2">
      <c r="A6" s="66" t="s">
        <v>5</v>
      </c>
      <c r="B6" s="67">
        <f t="shared" ref="B6:M6" si="1">SUM(B4:B5)</f>
        <v>711</v>
      </c>
      <c r="C6" s="68">
        <f t="shared" si="1"/>
        <v>732</v>
      </c>
      <c r="D6" s="68">
        <f t="shared" si="1"/>
        <v>735</v>
      </c>
      <c r="E6" s="68">
        <f t="shared" si="1"/>
        <v>690</v>
      </c>
      <c r="F6" s="68">
        <f t="shared" si="1"/>
        <v>630</v>
      </c>
      <c r="G6" s="68">
        <f t="shared" si="1"/>
        <v>639</v>
      </c>
      <c r="H6" s="68">
        <f t="shared" si="1"/>
        <v>652</v>
      </c>
      <c r="I6" s="68">
        <f t="shared" si="1"/>
        <v>637</v>
      </c>
      <c r="J6" s="68">
        <f t="shared" si="1"/>
        <v>654</v>
      </c>
      <c r="K6" s="68">
        <f t="shared" si="1"/>
        <v>646</v>
      </c>
      <c r="L6" s="68">
        <f t="shared" si="1"/>
        <v>658</v>
      </c>
      <c r="M6" s="69">
        <f t="shared" si="1"/>
        <v>644</v>
      </c>
      <c r="O6" s="33">
        <f>B3*B6+C3*C6+D3*D6+E3*E6+F3*F6+G3*G6+H3*H6+I3*I6+J3*J6+K3*K6+L3*L6+M3*M6</f>
        <v>43068</v>
      </c>
      <c r="Q6" s="6">
        <v>10</v>
      </c>
      <c r="R6" s="7" t="s">
        <v>37</v>
      </c>
      <c r="S6" s="8">
        <v>14</v>
      </c>
      <c r="T6" s="16">
        <f>SUM(L4:M4,B8:D8)</f>
        <v>1663</v>
      </c>
      <c r="U6" s="17">
        <f>SUM(L5:M5,B9:D9)</f>
        <v>1607</v>
      </c>
      <c r="V6" s="26">
        <f t="shared" si="0"/>
        <v>3270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1575</v>
      </c>
      <c r="U7" s="17">
        <f>SUM(E9:I9)</f>
        <v>1562</v>
      </c>
      <c r="V7" s="26">
        <f t="shared" si="0"/>
        <v>3137</v>
      </c>
    </row>
    <row r="8" spans="1:22" ht="18" customHeight="1" thickTop="1" x14ac:dyDescent="0.15">
      <c r="A8" s="58" t="s">
        <v>1</v>
      </c>
      <c r="B8" s="59">
        <v>349</v>
      </c>
      <c r="C8" s="60">
        <v>325</v>
      </c>
      <c r="D8" s="60">
        <v>311</v>
      </c>
      <c r="E8" s="60">
        <v>312</v>
      </c>
      <c r="F8" s="60">
        <v>319</v>
      </c>
      <c r="G8" s="60">
        <v>316</v>
      </c>
      <c r="H8" s="60">
        <v>331</v>
      </c>
      <c r="I8" s="60">
        <v>297</v>
      </c>
      <c r="J8" s="60">
        <v>361</v>
      </c>
      <c r="K8" s="60">
        <v>403</v>
      </c>
      <c r="L8" s="60">
        <v>360</v>
      </c>
      <c r="M8" s="61">
        <v>330</v>
      </c>
      <c r="O8" s="31">
        <f>B7*B8+C7*C8+D7*D8+E7*E8+F7*F8+G7*G8+H7*H8+I7*I8+J7*J8+K7*K8+L7*L8+M7*M8</f>
        <v>70717</v>
      </c>
      <c r="Q8" s="6">
        <v>20</v>
      </c>
      <c r="R8" s="7" t="s">
        <v>36</v>
      </c>
      <c r="S8" s="8">
        <v>24</v>
      </c>
      <c r="T8" s="16">
        <f>SUM(J8:M8,B12)</f>
        <v>1808</v>
      </c>
      <c r="U8" s="17">
        <f>SUM(J9:M9,B13)</f>
        <v>1826</v>
      </c>
      <c r="V8" s="26">
        <f t="shared" si="0"/>
        <v>3634</v>
      </c>
    </row>
    <row r="9" spans="1:22" ht="18" customHeight="1" thickBot="1" x14ac:dyDescent="0.2">
      <c r="A9" s="62" t="s">
        <v>2</v>
      </c>
      <c r="B9" s="63">
        <v>342</v>
      </c>
      <c r="C9" s="64">
        <v>309</v>
      </c>
      <c r="D9" s="64">
        <v>332</v>
      </c>
      <c r="E9" s="64">
        <v>304</v>
      </c>
      <c r="F9" s="64">
        <v>322</v>
      </c>
      <c r="G9" s="64">
        <v>304</v>
      </c>
      <c r="H9" s="64">
        <v>310</v>
      </c>
      <c r="I9" s="64">
        <v>322</v>
      </c>
      <c r="J9" s="64">
        <v>349</v>
      </c>
      <c r="K9" s="64">
        <v>352</v>
      </c>
      <c r="L9" s="64">
        <v>315</v>
      </c>
      <c r="M9" s="65">
        <v>399</v>
      </c>
      <c r="O9" s="32">
        <f>B7*B9+C7*C9+D7*D9+E7*E9+F7*F9+G7*G9+H7*H9+I7*I9+J7*J9+K7*K9+L7*L9+M7*M9</f>
        <v>69826</v>
      </c>
      <c r="Q9" s="6">
        <v>25</v>
      </c>
      <c r="R9" s="7" t="s">
        <v>36</v>
      </c>
      <c r="S9" s="8">
        <v>29</v>
      </c>
      <c r="T9" s="16">
        <f>SUM(C12:G12)</f>
        <v>2115</v>
      </c>
      <c r="U9" s="17">
        <f>SUM(C13:G13)</f>
        <v>2204</v>
      </c>
      <c r="V9" s="26">
        <f t="shared" si="0"/>
        <v>4319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691</v>
      </c>
      <c r="C10" s="72">
        <f t="shared" si="2"/>
        <v>634</v>
      </c>
      <c r="D10" s="72">
        <f t="shared" si="2"/>
        <v>643</v>
      </c>
      <c r="E10" s="72">
        <f t="shared" si="2"/>
        <v>616</v>
      </c>
      <c r="F10" s="72">
        <f t="shared" si="2"/>
        <v>641</v>
      </c>
      <c r="G10" s="72">
        <f t="shared" si="2"/>
        <v>620</v>
      </c>
      <c r="H10" s="72">
        <f t="shared" si="2"/>
        <v>641</v>
      </c>
      <c r="I10" s="72">
        <f t="shared" si="2"/>
        <v>619</v>
      </c>
      <c r="J10" s="72">
        <f t="shared" si="2"/>
        <v>710</v>
      </c>
      <c r="K10" s="72">
        <f t="shared" si="2"/>
        <v>755</v>
      </c>
      <c r="L10" s="72">
        <f t="shared" si="2"/>
        <v>675</v>
      </c>
      <c r="M10" s="73">
        <f t="shared" si="2"/>
        <v>729</v>
      </c>
      <c r="O10" s="33">
        <f>B7*B10+C7*C10+D7*D10+E7*E10+F7*F10+G7*G10+H7*H10+I7*I10+J7*J10+K7*K10+L7*L10+M7*M10</f>
        <v>140543</v>
      </c>
      <c r="Q10" s="6">
        <v>30</v>
      </c>
      <c r="R10" s="7" t="s">
        <v>37</v>
      </c>
      <c r="S10" s="8">
        <v>34</v>
      </c>
      <c r="T10" s="16">
        <f>SUM(H12:L12)</f>
        <v>2615</v>
      </c>
      <c r="U10" s="17">
        <f>SUM(H13:L13)</f>
        <v>2717</v>
      </c>
      <c r="V10" s="26">
        <f t="shared" si="0"/>
        <v>5332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2733</v>
      </c>
      <c r="U11" s="17">
        <f>SUM(M13,B17:E17)</f>
        <v>2778</v>
      </c>
      <c r="V11" s="26">
        <f t="shared" si="0"/>
        <v>5511</v>
      </c>
    </row>
    <row r="12" spans="1:22" ht="18" customHeight="1" thickTop="1" x14ac:dyDescent="0.15">
      <c r="A12" s="58" t="s">
        <v>1</v>
      </c>
      <c r="B12" s="59">
        <v>354</v>
      </c>
      <c r="C12" s="60">
        <v>371</v>
      </c>
      <c r="D12" s="60">
        <v>410</v>
      </c>
      <c r="E12" s="60">
        <v>426</v>
      </c>
      <c r="F12" s="60">
        <v>457</v>
      </c>
      <c r="G12" s="60">
        <v>451</v>
      </c>
      <c r="H12" s="60">
        <v>469</v>
      </c>
      <c r="I12" s="60">
        <v>505</v>
      </c>
      <c r="J12" s="60">
        <v>521</v>
      </c>
      <c r="K12" s="60">
        <v>585</v>
      </c>
      <c r="L12" s="60">
        <v>535</v>
      </c>
      <c r="M12" s="61">
        <v>550</v>
      </c>
      <c r="O12" s="31">
        <f>B11*B12+C11*C12+D11*D12+E11*E12+F11*F12+G11*G12+H11*H12+I11*I12+J11*J12+K11*K12+L11*L12+M11*M12</f>
        <v>168950</v>
      </c>
      <c r="Q12" s="6">
        <v>40</v>
      </c>
      <c r="R12" s="7" t="s">
        <v>36</v>
      </c>
      <c r="S12" s="8">
        <v>44</v>
      </c>
      <c r="T12" s="16">
        <f>SUM(F16:J16)</f>
        <v>2113</v>
      </c>
      <c r="U12" s="17">
        <f>SUM(F17:J17)</f>
        <v>2207</v>
      </c>
      <c r="V12" s="26">
        <f t="shared" si="0"/>
        <v>4320</v>
      </c>
    </row>
    <row r="13" spans="1:22" ht="18" customHeight="1" thickBot="1" x14ac:dyDescent="0.2">
      <c r="A13" s="62" t="s">
        <v>2</v>
      </c>
      <c r="B13" s="63">
        <v>411</v>
      </c>
      <c r="C13" s="64">
        <v>368</v>
      </c>
      <c r="D13" s="64">
        <v>470</v>
      </c>
      <c r="E13" s="64">
        <v>415</v>
      </c>
      <c r="F13" s="64">
        <v>467</v>
      </c>
      <c r="G13" s="64">
        <v>484</v>
      </c>
      <c r="H13" s="64">
        <v>503</v>
      </c>
      <c r="I13" s="64">
        <v>502</v>
      </c>
      <c r="J13" s="64">
        <v>515</v>
      </c>
      <c r="K13" s="64">
        <v>583</v>
      </c>
      <c r="L13" s="64">
        <v>614</v>
      </c>
      <c r="M13" s="65">
        <v>549</v>
      </c>
      <c r="O13" s="32">
        <f>B11*B13+C11*C13+D11*D13+E11*E13+F11*F13+G11*G13+H11*H13+I11*I13+J11*J13+K11*K13+L11*L13+M11*M13</f>
        <v>176063</v>
      </c>
      <c r="Q13" s="6">
        <v>45</v>
      </c>
      <c r="R13" s="7" t="s">
        <v>36</v>
      </c>
      <c r="S13" s="8">
        <v>49</v>
      </c>
      <c r="T13" s="16">
        <f>SUM(K16:M16,B20:C20)</f>
        <v>1771</v>
      </c>
      <c r="U13" s="17">
        <f>SUM(K17:M17,B21:C21)</f>
        <v>1967</v>
      </c>
      <c r="V13" s="26">
        <f t="shared" si="0"/>
        <v>3738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765</v>
      </c>
      <c r="C14" s="68">
        <f t="shared" si="3"/>
        <v>739</v>
      </c>
      <c r="D14" s="68">
        <f t="shared" si="3"/>
        <v>880</v>
      </c>
      <c r="E14" s="68">
        <f t="shared" si="3"/>
        <v>841</v>
      </c>
      <c r="F14" s="68">
        <f t="shared" si="3"/>
        <v>924</v>
      </c>
      <c r="G14" s="68">
        <f t="shared" si="3"/>
        <v>935</v>
      </c>
      <c r="H14" s="68">
        <f t="shared" si="3"/>
        <v>972</v>
      </c>
      <c r="I14" s="68">
        <f t="shared" si="3"/>
        <v>1007</v>
      </c>
      <c r="J14" s="68">
        <f t="shared" si="3"/>
        <v>1036</v>
      </c>
      <c r="K14" s="68">
        <f t="shared" si="3"/>
        <v>1168</v>
      </c>
      <c r="L14" s="68">
        <f t="shared" si="3"/>
        <v>1149</v>
      </c>
      <c r="M14" s="69">
        <f t="shared" si="3"/>
        <v>1099</v>
      </c>
      <c r="O14" s="33">
        <f>B11*B14+C11*C14+D11*D14+E11*E14+F11*F14+G11*G14+H11*H14+I11*I14+J11*J14+K11*K14+L11*L14+M11*M14</f>
        <v>345013</v>
      </c>
      <c r="Q14" s="6">
        <v>50</v>
      </c>
      <c r="R14" s="7" t="s">
        <v>37</v>
      </c>
      <c r="S14" s="8">
        <v>54</v>
      </c>
      <c r="T14" s="16">
        <f>SUM(D20:H20)</f>
        <v>1841</v>
      </c>
      <c r="U14" s="17">
        <f>SUM(D21:H21)</f>
        <v>2032</v>
      </c>
      <c r="V14" s="26">
        <f t="shared" si="0"/>
        <v>3873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2246</v>
      </c>
      <c r="U15" s="17">
        <f>SUM(I21:M21)</f>
        <v>2647</v>
      </c>
      <c r="V15" s="26">
        <f t="shared" si="0"/>
        <v>4893</v>
      </c>
    </row>
    <row r="16" spans="1:22" ht="18" customHeight="1" thickTop="1" x14ac:dyDescent="0.15">
      <c r="A16" s="58" t="s">
        <v>1</v>
      </c>
      <c r="B16" s="59">
        <v>557</v>
      </c>
      <c r="C16" s="60">
        <v>568</v>
      </c>
      <c r="D16" s="60">
        <v>558</v>
      </c>
      <c r="E16" s="60">
        <v>500</v>
      </c>
      <c r="F16" s="60">
        <v>494</v>
      </c>
      <c r="G16" s="60">
        <v>425</v>
      </c>
      <c r="H16" s="60">
        <v>453</v>
      </c>
      <c r="I16" s="60">
        <v>357</v>
      </c>
      <c r="J16" s="60">
        <v>384</v>
      </c>
      <c r="K16" s="60">
        <v>383</v>
      </c>
      <c r="L16" s="60">
        <v>364</v>
      </c>
      <c r="M16" s="61">
        <v>367</v>
      </c>
      <c r="O16" s="31">
        <f>B15*B16+C15*C16+D15*D16+E15*E16+F15*F16+G15*G16+H15*H16+I15*I16+J15*J16+K15*K16+L15*L16+M15*M16</f>
        <v>221458</v>
      </c>
      <c r="Q16" s="6">
        <v>60</v>
      </c>
      <c r="R16" s="7" t="s">
        <v>36</v>
      </c>
      <c r="S16" s="8">
        <v>64</v>
      </c>
      <c r="T16" s="16">
        <f>SUM(B24:F24)</f>
        <v>2755</v>
      </c>
      <c r="U16" s="17">
        <f>SUM(B25:F25)</f>
        <v>3041</v>
      </c>
      <c r="V16" s="26">
        <f t="shared" si="0"/>
        <v>5796</v>
      </c>
    </row>
    <row r="17" spans="1:22" ht="18" customHeight="1" thickBot="1" x14ac:dyDescent="0.2">
      <c r="A17" s="62" t="s">
        <v>2</v>
      </c>
      <c r="B17" s="63">
        <v>601</v>
      </c>
      <c r="C17" s="64">
        <v>594</v>
      </c>
      <c r="D17" s="64">
        <v>543</v>
      </c>
      <c r="E17" s="64">
        <v>491</v>
      </c>
      <c r="F17" s="64">
        <v>468</v>
      </c>
      <c r="G17" s="64">
        <v>475</v>
      </c>
      <c r="H17" s="64">
        <v>465</v>
      </c>
      <c r="I17" s="64">
        <v>365</v>
      </c>
      <c r="J17" s="64">
        <v>434</v>
      </c>
      <c r="K17" s="64">
        <v>412</v>
      </c>
      <c r="L17" s="64">
        <v>421</v>
      </c>
      <c r="M17" s="65">
        <v>390</v>
      </c>
      <c r="O17" s="32">
        <f>B15*B17+C15*C17+D15*D17+E15*E17+F15*F17+G15*G17+H15*H17+I15*I17+J15*J17+K15*K17+L15*L17+M15*M17</f>
        <v>232149</v>
      </c>
      <c r="Q17" s="6">
        <v>65</v>
      </c>
      <c r="R17" s="7" t="s">
        <v>36</v>
      </c>
      <c r="S17" s="8">
        <v>69</v>
      </c>
      <c r="T17" s="16">
        <f>SUM(G24:K24)</f>
        <v>2181</v>
      </c>
      <c r="U17" s="17">
        <f>SUM(G25:K25)</f>
        <v>2327</v>
      </c>
      <c r="V17" s="26">
        <f t="shared" si="0"/>
        <v>4508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1158</v>
      </c>
      <c r="C18" s="68">
        <f t="shared" si="4"/>
        <v>1162</v>
      </c>
      <c r="D18" s="68">
        <f t="shared" si="4"/>
        <v>1101</v>
      </c>
      <c r="E18" s="68">
        <f t="shared" si="4"/>
        <v>991</v>
      </c>
      <c r="F18" s="68">
        <f t="shared" si="4"/>
        <v>962</v>
      </c>
      <c r="G18" s="68">
        <f t="shared" si="4"/>
        <v>900</v>
      </c>
      <c r="H18" s="68">
        <f t="shared" si="4"/>
        <v>918</v>
      </c>
      <c r="I18" s="68">
        <f t="shared" si="4"/>
        <v>722</v>
      </c>
      <c r="J18" s="68">
        <f t="shared" si="4"/>
        <v>818</v>
      </c>
      <c r="K18" s="68">
        <f t="shared" si="4"/>
        <v>795</v>
      </c>
      <c r="L18" s="68">
        <f t="shared" si="4"/>
        <v>785</v>
      </c>
      <c r="M18" s="69">
        <f t="shared" si="4"/>
        <v>757</v>
      </c>
      <c r="O18" s="33">
        <f>B15*B18+C15*C18+D15*D18+E15*E18+F15*F18+G15*G18+H15*H18+I15*I18+J15*J18+K15*K18+L15*L18+M15*M18</f>
        <v>453607</v>
      </c>
      <c r="Q18" s="6">
        <v>70</v>
      </c>
      <c r="R18" s="7" t="s">
        <v>37</v>
      </c>
      <c r="S18" s="8">
        <v>74</v>
      </c>
      <c r="T18" s="16">
        <f>SUM(L24:M24,B28:D28)</f>
        <v>1623</v>
      </c>
      <c r="U18" s="17">
        <f>SUM(L25:M25,B29:D29)</f>
        <v>1876</v>
      </c>
      <c r="V18" s="26">
        <f t="shared" si="0"/>
        <v>3499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1189</v>
      </c>
      <c r="U19" s="17">
        <f>SUM(E29:I29)</f>
        <v>1599</v>
      </c>
      <c r="V19" s="26">
        <f t="shared" si="0"/>
        <v>2788</v>
      </c>
    </row>
    <row r="20" spans="1:22" ht="18" customHeight="1" thickTop="1" thickBot="1" x14ac:dyDescent="0.2">
      <c r="A20" s="58" t="s">
        <v>1</v>
      </c>
      <c r="B20" s="59">
        <v>328</v>
      </c>
      <c r="C20" s="60">
        <v>329</v>
      </c>
      <c r="D20" s="60">
        <v>361</v>
      </c>
      <c r="E20" s="60">
        <v>369</v>
      </c>
      <c r="F20" s="60">
        <v>340</v>
      </c>
      <c r="G20" s="60">
        <v>351</v>
      </c>
      <c r="H20" s="60">
        <v>420</v>
      </c>
      <c r="I20" s="60">
        <v>385</v>
      </c>
      <c r="J20" s="60">
        <v>424</v>
      </c>
      <c r="K20" s="60">
        <v>451</v>
      </c>
      <c r="L20" s="60">
        <v>480</v>
      </c>
      <c r="M20" s="61">
        <v>506</v>
      </c>
      <c r="O20" s="31">
        <f>B19*B20+C19*C20+D19*D20+E19*E20+F19*F20+G19*G20+H19*H20+I19*I20+J19*J20+K19*K20+L19*L20+M19*M20</f>
        <v>256017</v>
      </c>
      <c r="Q20" s="9">
        <v>80</v>
      </c>
      <c r="R20" s="10" t="s">
        <v>36</v>
      </c>
      <c r="S20" s="11"/>
      <c r="T20" s="18">
        <f>SUM(J28:M28,B32:M32,B36:M36,B40:D40)</f>
        <v>1306</v>
      </c>
      <c r="U20" s="19">
        <f>SUM(J29:M29,B33:M33,B37:M37,B41:D41)</f>
        <v>2503</v>
      </c>
      <c r="V20" s="27">
        <f t="shared" si="0"/>
        <v>3809</v>
      </c>
    </row>
    <row r="21" spans="1:22" ht="18" customHeight="1" thickTop="1" thickBot="1" x14ac:dyDescent="0.2">
      <c r="A21" s="62" t="s">
        <v>2</v>
      </c>
      <c r="B21" s="63">
        <v>374</v>
      </c>
      <c r="C21" s="64">
        <v>370</v>
      </c>
      <c r="D21" s="64">
        <v>389</v>
      </c>
      <c r="E21" s="64">
        <v>378</v>
      </c>
      <c r="F21" s="64">
        <v>395</v>
      </c>
      <c r="G21" s="64">
        <v>440</v>
      </c>
      <c r="H21" s="64">
        <v>430</v>
      </c>
      <c r="I21" s="64">
        <v>431</v>
      </c>
      <c r="J21" s="64">
        <v>504</v>
      </c>
      <c r="K21" s="64">
        <v>510</v>
      </c>
      <c r="L21" s="64">
        <v>559</v>
      </c>
      <c r="M21" s="65">
        <v>643</v>
      </c>
      <c r="O21" s="32">
        <f>B19*B21+C19*C21+D19*D21+E19*E21+F19*F21+G19*G21+H19*H21+I19*I21+J19*J21+K19*K21+L19*L21+M19*M21</f>
        <v>293248</v>
      </c>
      <c r="Q21" s="323" t="s">
        <v>8</v>
      </c>
      <c r="R21" s="324"/>
      <c r="S21" s="324"/>
      <c r="T21" s="20">
        <f>SUM(T4:T20)</f>
        <v>33042</v>
      </c>
      <c r="U21" s="21">
        <f>SUM(U4:U20)</f>
        <v>36111</v>
      </c>
      <c r="V21" s="23">
        <f>SUM(V4:V20)</f>
        <v>69153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702</v>
      </c>
      <c r="C22" s="72">
        <f t="shared" si="5"/>
        <v>699</v>
      </c>
      <c r="D22" s="72">
        <f t="shared" si="5"/>
        <v>750</v>
      </c>
      <c r="E22" s="72">
        <f t="shared" si="5"/>
        <v>747</v>
      </c>
      <c r="F22" s="72">
        <f t="shared" si="5"/>
        <v>735</v>
      </c>
      <c r="G22" s="72">
        <f t="shared" si="5"/>
        <v>791</v>
      </c>
      <c r="H22" s="72">
        <f t="shared" si="5"/>
        <v>850</v>
      </c>
      <c r="I22" s="72">
        <f t="shared" si="5"/>
        <v>816</v>
      </c>
      <c r="J22" s="72">
        <f t="shared" si="5"/>
        <v>928</v>
      </c>
      <c r="K22" s="72">
        <f t="shared" si="5"/>
        <v>961</v>
      </c>
      <c r="L22" s="72">
        <f t="shared" si="5"/>
        <v>1039</v>
      </c>
      <c r="M22" s="73">
        <f t="shared" si="5"/>
        <v>1149</v>
      </c>
      <c r="O22" s="33">
        <f>B19*B22+C19*C22+D19*D22+E19*E22+F19*F22+G19*G22+H19*H22+I19*I22+J19*J22+K19*K22+L19*L22+M19*M22</f>
        <v>549265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613</v>
      </c>
      <c r="C24" s="60">
        <v>611</v>
      </c>
      <c r="D24" s="60">
        <v>631</v>
      </c>
      <c r="E24" s="60">
        <v>534</v>
      </c>
      <c r="F24" s="60">
        <v>366</v>
      </c>
      <c r="G24" s="60">
        <v>476</v>
      </c>
      <c r="H24" s="60">
        <v>451</v>
      </c>
      <c r="I24" s="60">
        <v>428</v>
      </c>
      <c r="J24" s="60">
        <v>426</v>
      </c>
      <c r="K24" s="60">
        <v>400</v>
      </c>
      <c r="L24" s="60">
        <v>396</v>
      </c>
      <c r="M24" s="61">
        <v>318</v>
      </c>
      <c r="O24" s="31">
        <f>B23*B24+C23*C24+D23*D24+E23*E24+F23*F24+G23*G24+H23*H24+I23*I24+J23*J24+K23*K24+L23*L24+M23*M24</f>
        <v>366487</v>
      </c>
      <c r="Q24" s="331" t="s">
        <v>21</v>
      </c>
      <c r="R24" s="332"/>
      <c r="S24" s="332"/>
      <c r="T24" s="41">
        <f>SUM(T4:T6)</f>
        <v>5171</v>
      </c>
      <c r="U24" s="43">
        <f>SUM(U4:U6)</f>
        <v>4825</v>
      </c>
      <c r="V24" s="36">
        <f>SUM(T24:U24)</f>
        <v>9996</v>
      </c>
    </row>
    <row r="25" spans="1:22" ht="18" customHeight="1" thickBot="1" x14ac:dyDescent="0.2">
      <c r="A25" s="62" t="s">
        <v>2</v>
      </c>
      <c r="B25" s="63">
        <v>704</v>
      </c>
      <c r="C25" s="64">
        <v>710</v>
      </c>
      <c r="D25" s="64">
        <v>736</v>
      </c>
      <c r="E25" s="64">
        <v>529</v>
      </c>
      <c r="F25" s="64">
        <v>362</v>
      </c>
      <c r="G25" s="64">
        <v>470</v>
      </c>
      <c r="H25" s="64">
        <v>460</v>
      </c>
      <c r="I25" s="64">
        <v>491</v>
      </c>
      <c r="J25" s="64">
        <v>471</v>
      </c>
      <c r="K25" s="64">
        <v>435</v>
      </c>
      <c r="L25" s="64">
        <v>403</v>
      </c>
      <c r="M25" s="65">
        <v>385</v>
      </c>
      <c r="O25" s="32">
        <f>B23*B25+C23*C25+D23*D25+E23*E25+F23*F25+G23*G25+H23*H25+I23*I25+J23*J25+K23*K25+L23*L25+M23*M25</f>
        <v>399072</v>
      </c>
      <c r="Q25" s="333" t="s">
        <v>24</v>
      </c>
      <c r="R25" s="334"/>
      <c r="S25" s="334"/>
      <c r="T25" s="45">
        <f>T24/T$30</f>
        <v>0.15649779069063616</v>
      </c>
      <c r="U25" s="48">
        <f>U24/U$30</f>
        <v>0.13361579574090998</v>
      </c>
      <c r="V25" s="51">
        <f>V24/V$30</f>
        <v>0.14454904342544792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1317</v>
      </c>
      <c r="C26" s="68">
        <f t="shared" si="6"/>
        <v>1321</v>
      </c>
      <c r="D26" s="68">
        <f t="shared" si="6"/>
        <v>1367</v>
      </c>
      <c r="E26" s="68">
        <f t="shared" si="6"/>
        <v>1063</v>
      </c>
      <c r="F26" s="68">
        <f t="shared" si="6"/>
        <v>728</v>
      </c>
      <c r="G26" s="68">
        <f t="shared" si="6"/>
        <v>946</v>
      </c>
      <c r="H26" s="68">
        <f t="shared" si="6"/>
        <v>911</v>
      </c>
      <c r="I26" s="68">
        <f t="shared" si="6"/>
        <v>919</v>
      </c>
      <c r="J26" s="68">
        <f t="shared" si="6"/>
        <v>897</v>
      </c>
      <c r="K26" s="68">
        <f t="shared" si="6"/>
        <v>835</v>
      </c>
      <c r="L26" s="68">
        <f t="shared" si="6"/>
        <v>799</v>
      </c>
      <c r="M26" s="69">
        <f t="shared" si="6"/>
        <v>703</v>
      </c>
      <c r="O26" s="33">
        <f>B23*B26+C23*C26+D23*D26+E23*E26+F23*F26+G23*G26+H23*H26+I23*I26+J23*J26+K23*K26+L23*L26+M23*M26</f>
        <v>765559</v>
      </c>
      <c r="Q26" s="335" t="s">
        <v>22</v>
      </c>
      <c r="R26" s="336"/>
      <c r="S26" s="336"/>
      <c r="T26" s="42">
        <f>SUM(T7:T16)</f>
        <v>21572</v>
      </c>
      <c r="U26" s="44">
        <f>SUM(U7:U16)</f>
        <v>22981</v>
      </c>
      <c r="V26" s="37">
        <f>SUM(T26:U26)</f>
        <v>44553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7" t="s">
        <v>24</v>
      </c>
      <c r="R27" s="338"/>
      <c r="S27" s="338"/>
      <c r="T27" s="46">
        <f>T26/T$30</f>
        <v>0.6528660492706253</v>
      </c>
      <c r="U27" s="47">
        <f>U26/U$30</f>
        <v>0.63639888122732691</v>
      </c>
      <c r="V27" s="52">
        <f>V26/V$30</f>
        <v>0.64426705999739708</v>
      </c>
    </row>
    <row r="28" spans="1:22" ht="18" customHeight="1" thickTop="1" x14ac:dyDescent="0.15">
      <c r="A28" s="58" t="s">
        <v>1</v>
      </c>
      <c r="B28" s="59">
        <v>328</v>
      </c>
      <c r="C28" s="60">
        <v>301</v>
      </c>
      <c r="D28" s="60">
        <v>280</v>
      </c>
      <c r="E28" s="60">
        <v>290</v>
      </c>
      <c r="F28" s="60">
        <v>232</v>
      </c>
      <c r="G28" s="60">
        <v>256</v>
      </c>
      <c r="H28" s="60">
        <v>206</v>
      </c>
      <c r="I28" s="60">
        <v>205</v>
      </c>
      <c r="J28" s="60">
        <v>204</v>
      </c>
      <c r="K28" s="60">
        <v>173</v>
      </c>
      <c r="L28" s="60">
        <v>162</v>
      </c>
      <c r="M28" s="61">
        <v>149</v>
      </c>
      <c r="O28" s="31">
        <f>B27*B28+C27*C28+D27*D28+E27*E28+F27*F28+G27*G28+H27*H28+I27*I28+J27*J28+K27*K28+L27*L28+M27*M28</f>
        <v>213650</v>
      </c>
      <c r="Q28" s="335" t="s">
        <v>23</v>
      </c>
      <c r="R28" s="336"/>
      <c r="S28" s="336"/>
      <c r="T28" s="42">
        <f>SUM(T17:T20)</f>
        <v>6299</v>
      </c>
      <c r="U28" s="44">
        <f>SUM(U17:U20)</f>
        <v>8305</v>
      </c>
      <c r="V28" s="37">
        <f>SUM(T28:U28)</f>
        <v>14604</v>
      </c>
    </row>
    <row r="29" spans="1:22" ht="18" customHeight="1" thickBot="1" x14ac:dyDescent="0.2">
      <c r="A29" s="62" t="s">
        <v>2</v>
      </c>
      <c r="B29" s="63">
        <v>373</v>
      </c>
      <c r="C29" s="64">
        <v>396</v>
      </c>
      <c r="D29" s="64">
        <v>319</v>
      </c>
      <c r="E29" s="64">
        <v>334</v>
      </c>
      <c r="F29" s="64">
        <v>309</v>
      </c>
      <c r="G29" s="64">
        <v>326</v>
      </c>
      <c r="H29" s="64">
        <v>315</v>
      </c>
      <c r="I29" s="64">
        <v>315</v>
      </c>
      <c r="J29" s="64">
        <v>243</v>
      </c>
      <c r="K29" s="64">
        <v>280</v>
      </c>
      <c r="L29" s="64">
        <v>224</v>
      </c>
      <c r="M29" s="65">
        <v>244</v>
      </c>
      <c r="O29" s="32">
        <f>B27*B29+C27*C29+D27*D29+E27*E29+F27*F29+G27*G29+H27*H29+I27*I29+J27*J29+K27*K29+L27*L29+M27*M29</f>
        <v>283201</v>
      </c>
      <c r="Q29" s="339" t="s">
        <v>24</v>
      </c>
      <c r="R29" s="340"/>
      <c r="S29" s="340"/>
      <c r="T29" s="49">
        <f>T28/T$30</f>
        <v>0.19063616003873857</v>
      </c>
      <c r="U29" s="50">
        <f>U28/U$30</f>
        <v>0.22998532303176317</v>
      </c>
      <c r="V29" s="53">
        <f>V28/V$30</f>
        <v>0.211183896577155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701</v>
      </c>
      <c r="C30" s="72">
        <f t="shared" si="7"/>
        <v>697</v>
      </c>
      <c r="D30" s="72">
        <f t="shared" si="7"/>
        <v>599</v>
      </c>
      <c r="E30" s="72">
        <f t="shared" si="7"/>
        <v>624</v>
      </c>
      <c r="F30" s="72">
        <f t="shared" si="7"/>
        <v>541</v>
      </c>
      <c r="G30" s="72">
        <f t="shared" si="7"/>
        <v>582</v>
      </c>
      <c r="H30" s="72">
        <f t="shared" si="7"/>
        <v>521</v>
      </c>
      <c r="I30" s="72">
        <f t="shared" si="7"/>
        <v>520</v>
      </c>
      <c r="J30" s="72">
        <f t="shared" si="7"/>
        <v>447</v>
      </c>
      <c r="K30" s="72">
        <f t="shared" si="7"/>
        <v>453</v>
      </c>
      <c r="L30" s="72">
        <f t="shared" si="7"/>
        <v>386</v>
      </c>
      <c r="M30" s="73">
        <f t="shared" si="7"/>
        <v>393</v>
      </c>
      <c r="O30" s="33">
        <f>B27*B30+C27*C30+D27*D30+E27*E30+F27*F30+G27*G30+H27*H30+I27*I30+J27*J30+K27*K30+L27*L30+M27*M30</f>
        <v>496851</v>
      </c>
      <c r="Q30" s="323" t="s">
        <v>8</v>
      </c>
      <c r="R30" s="324"/>
      <c r="S30" s="341"/>
      <c r="T30" s="38">
        <f>SUM(T24,T26,T28)</f>
        <v>33042</v>
      </c>
      <c r="U30" s="21">
        <f>SUM(U24,U26,U28)</f>
        <v>36111</v>
      </c>
      <c r="V30" s="35">
        <f>SUM(T30:U30)</f>
        <v>69153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120</v>
      </c>
      <c r="C32" s="60">
        <v>109</v>
      </c>
      <c r="D32" s="60">
        <v>84</v>
      </c>
      <c r="E32" s="60">
        <v>60</v>
      </c>
      <c r="F32" s="60">
        <v>58</v>
      </c>
      <c r="G32" s="60">
        <v>33</v>
      </c>
      <c r="H32" s="60">
        <v>38</v>
      </c>
      <c r="I32" s="60">
        <v>28</v>
      </c>
      <c r="J32" s="60">
        <v>23</v>
      </c>
      <c r="K32" s="60">
        <v>17</v>
      </c>
      <c r="L32" s="60">
        <v>14</v>
      </c>
      <c r="M32" s="61">
        <v>13</v>
      </c>
      <c r="O32" s="31">
        <f>B31*B32+C31*C32+D31*D32+E31*E32+F31*F32+G31*G32+H31*H32+I31*I32+J31*J32+K31*K32+L31*L32+M31*M32</f>
        <v>52046</v>
      </c>
    </row>
    <row r="33" spans="1:15" ht="18" customHeight="1" thickBot="1" x14ac:dyDescent="0.2">
      <c r="A33" s="62" t="s">
        <v>2</v>
      </c>
      <c r="B33" s="63">
        <v>209</v>
      </c>
      <c r="C33" s="64">
        <v>194</v>
      </c>
      <c r="D33" s="64">
        <v>180</v>
      </c>
      <c r="E33" s="64">
        <v>151</v>
      </c>
      <c r="F33" s="64">
        <v>137</v>
      </c>
      <c r="G33" s="64">
        <v>119</v>
      </c>
      <c r="H33" s="64">
        <v>114</v>
      </c>
      <c r="I33" s="64">
        <v>69</v>
      </c>
      <c r="J33" s="64">
        <v>70</v>
      </c>
      <c r="K33" s="64">
        <v>64</v>
      </c>
      <c r="L33" s="64">
        <v>55</v>
      </c>
      <c r="M33" s="65">
        <v>40</v>
      </c>
      <c r="O33" s="32">
        <f>B31*B33+C31*C33+D31*D33+E31*E33+F31*F33+G31*G33+H31*H33+I31*I33+J31*J33+K31*K33+L31*L33+M31*M33</f>
        <v>123211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329</v>
      </c>
      <c r="C34" s="72">
        <f t="shared" si="8"/>
        <v>303</v>
      </c>
      <c r="D34" s="72">
        <f t="shared" si="8"/>
        <v>264</v>
      </c>
      <c r="E34" s="72">
        <f t="shared" si="8"/>
        <v>211</v>
      </c>
      <c r="F34" s="72">
        <f t="shared" si="8"/>
        <v>195</v>
      </c>
      <c r="G34" s="72">
        <f t="shared" si="8"/>
        <v>152</v>
      </c>
      <c r="H34" s="72">
        <f t="shared" si="8"/>
        <v>152</v>
      </c>
      <c r="I34" s="72">
        <f t="shared" si="8"/>
        <v>97</v>
      </c>
      <c r="J34" s="72">
        <f t="shared" si="8"/>
        <v>93</v>
      </c>
      <c r="K34" s="72">
        <f t="shared" si="8"/>
        <v>81</v>
      </c>
      <c r="L34" s="72">
        <f t="shared" si="8"/>
        <v>69</v>
      </c>
      <c r="M34" s="73">
        <f t="shared" si="8"/>
        <v>53</v>
      </c>
      <c r="O34" s="33">
        <f>B31*B34+C31*C34+D31*D34+E31*E34+F31*F34+G31*G34+H31*H34+I31*I34+J31*J34+K31*K34+L31*L34+M31*M34</f>
        <v>175257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5</v>
      </c>
      <c r="C36" s="60">
        <v>5</v>
      </c>
      <c r="D36" s="60">
        <v>6</v>
      </c>
      <c r="E36" s="60">
        <v>1</v>
      </c>
      <c r="F36" s="60">
        <v>1</v>
      </c>
      <c r="G36" s="60">
        <v>2</v>
      </c>
      <c r="H36" s="60">
        <v>0</v>
      </c>
      <c r="I36" s="60">
        <v>0</v>
      </c>
      <c r="J36" s="60">
        <v>0</v>
      </c>
      <c r="K36" s="60">
        <v>1</v>
      </c>
      <c r="L36" s="60">
        <v>0</v>
      </c>
      <c r="M36" s="61">
        <v>0</v>
      </c>
      <c r="O36" s="31">
        <f>B35*B36+C35*C36+D35*D36+E35*E36+F35*F36+G35*G36+H35*H36+I35*I36+J35*J36+K35*K36+L35*L36+M35*M36</f>
        <v>2059</v>
      </c>
    </row>
    <row r="37" spans="1:15" ht="18" customHeight="1" thickBot="1" x14ac:dyDescent="0.2">
      <c r="A37" s="62" t="s">
        <v>2</v>
      </c>
      <c r="B37" s="63">
        <v>33</v>
      </c>
      <c r="C37" s="64">
        <v>31</v>
      </c>
      <c r="D37" s="64">
        <v>17</v>
      </c>
      <c r="E37" s="64">
        <v>9</v>
      </c>
      <c r="F37" s="64">
        <v>6</v>
      </c>
      <c r="G37" s="64">
        <v>5</v>
      </c>
      <c r="H37" s="64">
        <v>5</v>
      </c>
      <c r="I37" s="64">
        <v>3</v>
      </c>
      <c r="J37" s="64">
        <v>0</v>
      </c>
      <c r="K37" s="64">
        <v>0</v>
      </c>
      <c r="L37" s="64">
        <v>1</v>
      </c>
      <c r="M37" s="65">
        <v>0</v>
      </c>
      <c r="O37" s="32">
        <f>B35*B37+C35*C37+D35*D37+E35*E37+F35*F37+G35*G37+H35*H37+I35*I37+J35*J37+K35*K37+L35*L37+M35*M37</f>
        <v>10762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38</v>
      </c>
      <c r="C38" s="72">
        <f t="shared" si="9"/>
        <v>36</v>
      </c>
      <c r="D38" s="72">
        <f t="shared" si="9"/>
        <v>23</v>
      </c>
      <c r="E38" s="72">
        <f t="shared" si="9"/>
        <v>10</v>
      </c>
      <c r="F38" s="72">
        <f t="shared" si="9"/>
        <v>7</v>
      </c>
      <c r="G38" s="72">
        <f t="shared" si="9"/>
        <v>7</v>
      </c>
      <c r="H38" s="72">
        <f t="shared" si="9"/>
        <v>5</v>
      </c>
      <c r="I38" s="72">
        <f t="shared" si="9"/>
        <v>3</v>
      </c>
      <c r="J38" s="72">
        <f t="shared" si="9"/>
        <v>0</v>
      </c>
      <c r="K38" s="72">
        <f t="shared" si="9"/>
        <v>1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12821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2" t="s">
        <v>3</v>
      </c>
      <c r="F39" s="363"/>
      <c r="G39" s="364" t="s">
        <v>6</v>
      </c>
      <c r="H39" s="365"/>
      <c r="I39" s="80"/>
      <c r="J39" s="366" t="s">
        <v>32</v>
      </c>
      <c r="K39" s="367"/>
      <c r="L39" s="368" t="s">
        <v>33</v>
      </c>
      <c r="M39" s="369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33042</v>
      </c>
      <c r="F40" s="377"/>
      <c r="G40" s="82" t="s">
        <v>1</v>
      </c>
      <c r="H40" s="90">
        <f>J40/E40</f>
        <v>41.579807517704737</v>
      </c>
      <c r="I40" s="83"/>
      <c r="J40" s="378">
        <f>SUM(O4,O8,O12,O16,O20,O24,O28,O32,O36,O40,L40)</f>
        <v>1373880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36111</v>
      </c>
      <c r="F41" s="383"/>
      <c r="G41" s="85" t="s">
        <v>2</v>
      </c>
      <c r="H41" s="91">
        <f>J41/E41</f>
        <v>44.532247791531667</v>
      </c>
      <c r="I41" s="86"/>
      <c r="J41" s="384">
        <f>SUM(O5,O9,O13,O17,O21,O25,O29,O33,O37,O41,L41)</f>
        <v>1608104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69153</v>
      </c>
      <c r="F42" s="371"/>
      <c r="G42" s="88" t="s">
        <v>5</v>
      </c>
      <c r="H42" s="92">
        <f>J42/E42</f>
        <v>43.121542087834221</v>
      </c>
      <c r="I42" s="89"/>
      <c r="J42" s="372">
        <f>SUM(O6,O10,O14,O18,O22,O26,O30,O34,O38,O42,L42)</f>
        <v>2981984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3"/>
  <sheetViews>
    <sheetView zoomScale="150" zoomScaleNormal="150" workbookViewId="0">
      <selection activeCell="C20" sqref="C20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272" t="s">
        <v>84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</row>
    <row r="2" spans="1:22" ht="15" customHeight="1" thickBot="1" x14ac:dyDescent="0.2">
      <c r="A2" s="273"/>
      <c r="B2" s="273"/>
      <c r="J2" s="274"/>
      <c r="K2" s="274"/>
      <c r="L2" s="274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269" t="s">
        <v>0</v>
      </c>
      <c r="R3" s="270"/>
      <c r="S3" s="270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212</v>
      </c>
      <c r="C4" s="253">
        <v>271</v>
      </c>
      <c r="D4" s="253">
        <v>274</v>
      </c>
      <c r="E4" s="253">
        <v>292</v>
      </c>
      <c r="F4" s="253">
        <v>305</v>
      </c>
      <c r="G4" s="253">
        <v>297</v>
      </c>
      <c r="H4" s="253">
        <v>325</v>
      </c>
      <c r="I4" s="253">
        <v>311</v>
      </c>
      <c r="J4" s="253">
        <v>380</v>
      </c>
      <c r="K4" s="253">
        <v>357</v>
      </c>
      <c r="L4" s="253">
        <v>395</v>
      </c>
      <c r="M4" s="254">
        <v>393</v>
      </c>
      <c r="O4" s="152">
        <f>B3*B4+C3*C4+D3*D4+E3*E4+F3*F4+G3*G4+H3*H4+I3*I4+J3*J4+K3*K4+L3*L4+M3*M4</f>
        <v>23053</v>
      </c>
      <c r="Q4" s="153">
        <v>0</v>
      </c>
      <c r="R4" s="154" t="s">
        <v>4</v>
      </c>
      <c r="S4" s="155">
        <v>4</v>
      </c>
      <c r="T4" s="156">
        <f>SUM(B4:F4)</f>
        <v>1354</v>
      </c>
      <c r="U4" s="157">
        <f>SUM(B5:F5)</f>
        <v>1184</v>
      </c>
      <c r="V4" s="203">
        <f>SUM(T4:U4)</f>
        <v>2538</v>
      </c>
    </row>
    <row r="5" spans="1:22" ht="18" customHeight="1" thickBot="1" x14ac:dyDescent="0.2">
      <c r="A5" s="242" t="s">
        <v>2</v>
      </c>
      <c r="B5" s="255">
        <v>194</v>
      </c>
      <c r="C5" s="256">
        <v>233</v>
      </c>
      <c r="D5" s="256">
        <v>219</v>
      </c>
      <c r="E5" s="256">
        <v>262</v>
      </c>
      <c r="F5" s="256">
        <v>276</v>
      </c>
      <c r="G5" s="256">
        <v>293</v>
      </c>
      <c r="H5" s="256">
        <v>297</v>
      </c>
      <c r="I5" s="256">
        <v>337</v>
      </c>
      <c r="J5" s="256">
        <v>330</v>
      </c>
      <c r="K5" s="256">
        <v>380</v>
      </c>
      <c r="L5" s="256">
        <v>338</v>
      </c>
      <c r="M5" s="257">
        <v>339</v>
      </c>
      <c r="O5" s="158">
        <f>B3*B5+C3*C5+D3*D5+E3*E5+F3*F5+G3*G5+H3*H5+I3*I5+J3*J5+K3*K5+L3*L5+M3*M5</f>
        <v>21336</v>
      </c>
      <c r="Q5" s="159">
        <v>5</v>
      </c>
      <c r="R5" s="160" t="s">
        <v>4</v>
      </c>
      <c r="S5" s="161">
        <v>9</v>
      </c>
      <c r="T5" s="162">
        <f>SUM(G4:K4)</f>
        <v>1670</v>
      </c>
      <c r="U5" s="163">
        <f>SUM(G5:K5)</f>
        <v>1637</v>
      </c>
      <c r="V5" s="204">
        <f t="shared" ref="V5:V20" si="0">SUM(T5:U5)</f>
        <v>3307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406</v>
      </c>
      <c r="C6" s="208">
        <f t="shared" si="1"/>
        <v>504</v>
      </c>
      <c r="D6" s="208">
        <f t="shared" si="1"/>
        <v>493</v>
      </c>
      <c r="E6" s="208">
        <f t="shared" si="1"/>
        <v>554</v>
      </c>
      <c r="F6" s="208">
        <f t="shared" si="1"/>
        <v>581</v>
      </c>
      <c r="G6" s="208">
        <f t="shared" si="1"/>
        <v>590</v>
      </c>
      <c r="H6" s="208">
        <f t="shared" si="1"/>
        <v>622</v>
      </c>
      <c r="I6" s="208">
        <f t="shared" si="1"/>
        <v>648</v>
      </c>
      <c r="J6" s="208">
        <f t="shared" si="1"/>
        <v>710</v>
      </c>
      <c r="K6" s="208">
        <f t="shared" si="1"/>
        <v>737</v>
      </c>
      <c r="L6" s="208">
        <f t="shared" si="1"/>
        <v>733</v>
      </c>
      <c r="M6" s="209">
        <f t="shared" si="1"/>
        <v>732</v>
      </c>
      <c r="O6" s="164">
        <f>B3*B6+C3*C6+D3*D6+E3*E6+F3*F6+G3*G6+H3*H6+I3*I6+J3*J6+K3*K6+L3*L6+M3*M6</f>
        <v>44389</v>
      </c>
      <c r="Q6" s="159">
        <v>10</v>
      </c>
      <c r="R6" s="160" t="s">
        <v>4</v>
      </c>
      <c r="S6" s="161">
        <v>14</v>
      </c>
      <c r="T6" s="162">
        <f>SUM(L4:M4,B8:D8)</f>
        <v>1957</v>
      </c>
      <c r="U6" s="163">
        <f>SUM(L5:M5,B9:D9)</f>
        <v>1809</v>
      </c>
      <c r="V6" s="204">
        <f t="shared" si="0"/>
        <v>3766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1927</v>
      </c>
      <c r="U7" s="163">
        <f>SUM(E9:I9)</f>
        <v>1882</v>
      </c>
      <c r="V7" s="204">
        <f t="shared" si="0"/>
        <v>3809</v>
      </c>
    </row>
    <row r="8" spans="1:22" ht="18" customHeight="1" thickTop="1" x14ac:dyDescent="0.15">
      <c r="A8" s="237" t="s">
        <v>1</v>
      </c>
      <c r="B8" s="252">
        <v>347</v>
      </c>
      <c r="C8" s="253">
        <v>404</v>
      </c>
      <c r="D8" s="253">
        <v>418</v>
      </c>
      <c r="E8" s="253">
        <v>370</v>
      </c>
      <c r="F8" s="253">
        <v>409</v>
      </c>
      <c r="G8" s="253">
        <v>390</v>
      </c>
      <c r="H8" s="253">
        <v>378</v>
      </c>
      <c r="I8" s="253">
        <v>380</v>
      </c>
      <c r="J8" s="253">
        <v>357</v>
      </c>
      <c r="K8" s="253">
        <v>355</v>
      </c>
      <c r="L8" s="253">
        <v>318</v>
      </c>
      <c r="M8" s="254">
        <v>320</v>
      </c>
      <c r="O8" s="152">
        <f>B7*B8+C7*C8+D7*D8+E7*E8+F7*F8+G7*G8+H7*H8+I7*I8+J7*J8+K7*K8+L7*L8+M7*M8</f>
        <v>76967</v>
      </c>
      <c r="Q8" s="159">
        <v>20</v>
      </c>
      <c r="R8" s="160" t="s">
        <v>4</v>
      </c>
      <c r="S8" s="161">
        <v>24</v>
      </c>
      <c r="T8" s="162">
        <f>SUM(J8:M8,B12)</f>
        <v>1663</v>
      </c>
      <c r="U8" s="163">
        <f>SUM(J9:M9,B13)</f>
        <v>1701</v>
      </c>
      <c r="V8" s="204">
        <f t="shared" si="0"/>
        <v>3364</v>
      </c>
    </row>
    <row r="9" spans="1:22" ht="18" customHeight="1" thickBot="1" x14ac:dyDescent="0.2">
      <c r="A9" s="242" t="s">
        <v>2</v>
      </c>
      <c r="B9" s="255">
        <v>369</v>
      </c>
      <c r="C9" s="256">
        <v>390</v>
      </c>
      <c r="D9" s="256">
        <v>373</v>
      </c>
      <c r="E9" s="256">
        <v>391</v>
      </c>
      <c r="F9" s="256">
        <v>354</v>
      </c>
      <c r="G9" s="256">
        <v>411</v>
      </c>
      <c r="H9" s="256">
        <v>358</v>
      </c>
      <c r="I9" s="256">
        <v>368</v>
      </c>
      <c r="J9" s="256">
        <v>340</v>
      </c>
      <c r="K9" s="256">
        <v>371</v>
      </c>
      <c r="L9" s="256">
        <v>357</v>
      </c>
      <c r="M9" s="257">
        <v>331</v>
      </c>
      <c r="O9" s="158">
        <f>B7*B9+C7*C9+D7*D9+E7*E9+F7*F9+G7*G9+H7*H9+I7*I9+J7*J9+K7*K9+L7*L9+M7*M9</f>
        <v>76730</v>
      </c>
      <c r="Q9" s="159">
        <v>25</v>
      </c>
      <c r="R9" s="160" t="s">
        <v>4</v>
      </c>
      <c r="S9" s="161">
        <v>29</v>
      </c>
      <c r="T9" s="162">
        <f>SUM(C12:G12)</f>
        <v>1454</v>
      </c>
      <c r="U9" s="163">
        <f>SUM(C13:G13)</f>
        <v>1527</v>
      </c>
      <c r="V9" s="204">
        <f t="shared" si="0"/>
        <v>2981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716</v>
      </c>
      <c r="C10" s="211">
        <f t="shared" si="2"/>
        <v>794</v>
      </c>
      <c r="D10" s="211">
        <f t="shared" si="2"/>
        <v>791</v>
      </c>
      <c r="E10" s="211">
        <f t="shared" si="2"/>
        <v>761</v>
      </c>
      <c r="F10" s="211">
        <f t="shared" si="2"/>
        <v>763</v>
      </c>
      <c r="G10" s="211">
        <f t="shared" si="2"/>
        <v>801</v>
      </c>
      <c r="H10" s="211">
        <f t="shared" si="2"/>
        <v>736</v>
      </c>
      <c r="I10" s="211">
        <f t="shared" si="2"/>
        <v>748</v>
      </c>
      <c r="J10" s="211">
        <f t="shared" si="2"/>
        <v>697</v>
      </c>
      <c r="K10" s="211">
        <f t="shared" si="2"/>
        <v>726</v>
      </c>
      <c r="L10" s="211">
        <f t="shared" si="2"/>
        <v>675</v>
      </c>
      <c r="M10" s="212">
        <f t="shared" si="2"/>
        <v>651</v>
      </c>
      <c r="O10" s="164">
        <f>B7*B10+C7*C10+D7*D10+E7*E10+F7*F10+G7*G10+H7*H10+I7*I10+J7*J10+K7*K10+L7*L10+M7*M10</f>
        <v>153697</v>
      </c>
      <c r="Q10" s="159">
        <v>30</v>
      </c>
      <c r="R10" s="160" t="s">
        <v>4</v>
      </c>
      <c r="S10" s="161">
        <v>34</v>
      </c>
      <c r="T10" s="162">
        <f>SUM(H12:L12)</f>
        <v>1591</v>
      </c>
      <c r="U10" s="163">
        <f>SUM(H13:L13)</f>
        <v>1639</v>
      </c>
      <c r="V10" s="204">
        <f t="shared" si="0"/>
        <v>3230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1880</v>
      </c>
      <c r="U11" s="163">
        <f>SUM(M13,B17:E17)</f>
        <v>1938</v>
      </c>
      <c r="V11" s="204">
        <f t="shared" si="0"/>
        <v>3818</v>
      </c>
    </row>
    <row r="12" spans="1:22" ht="18" customHeight="1" thickTop="1" x14ac:dyDescent="0.15">
      <c r="A12" s="237" t="s">
        <v>1</v>
      </c>
      <c r="B12" s="252">
        <v>313</v>
      </c>
      <c r="C12" s="253">
        <v>290</v>
      </c>
      <c r="D12" s="253">
        <v>268</v>
      </c>
      <c r="E12" s="253">
        <v>278</v>
      </c>
      <c r="F12" s="253">
        <v>290</v>
      </c>
      <c r="G12" s="253">
        <v>328</v>
      </c>
      <c r="H12" s="253">
        <v>316</v>
      </c>
      <c r="I12" s="253">
        <v>312</v>
      </c>
      <c r="J12" s="253">
        <v>325</v>
      </c>
      <c r="K12" s="253">
        <v>295</v>
      </c>
      <c r="L12" s="253">
        <v>343</v>
      </c>
      <c r="M12" s="254">
        <v>325</v>
      </c>
      <c r="O12" s="152">
        <f>B11*B12+C11*C12+D11*D12+E11*E12+F11*F12+G11*G12+H11*H12+I11*I12+J11*J12+K11*K12+L11*L12+M11*M12</f>
        <v>109192</v>
      </c>
      <c r="Q12" s="159">
        <v>40</v>
      </c>
      <c r="R12" s="160" t="s">
        <v>4</v>
      </c>
      <c r="S12" s="161">
        <v>44</v>
      </c>
      <c r="T12" s="162">
        <f>SUM(F16:J16)</f>
        <v>2306</v>
      </c>
      <c r="U12" s="163">
        <f>SUM(F17:J17)</f>
        <v>2354</v>
      </c>
      <c r="V12" s="204">
        <f t="shared" si="0"/>
        <v>4660</v>
      </c>
    </row>
    <row r="13" spans="1:22" ht="18" customHeight="1" thickBot="1" x14ac:dyDescent="0.2">
      <c r="A13" s="242" t="s">
        <v>2</v>
      </c>
      <c r="B13" s="255">
        <v>302</v>
      </c>
      <c r="C13" s="256">
        <v>272</v>
      </c>
      <c r="D13" s="256">
        <v>307</v>
      </c>
      <c r="E13" s="256">
        <v>325</v>
      </c>
      <c r="F13" s="256">
        <v>291</v>
      </c>
      <c r="G13" s="256">
        <v>332</v>
      </c>
      <c r="H13" s="256">
        <v>319</v>
      </c>
      <c r="I13" s="256">
        <v>344</v>
      </c>
      <c r="J13" s="256">
        <v>324</v>
      </c>
      <c r="K13" s="256">
        <v>324</v>
      </c>
      <c r="L13" s="256">
        <v>328</v>
      </c>
      <c r="M13" s="257">
        <v>380</v>
      </c>
      <c r="O13" s="158">
        <f>B11*B13+C11*C13+D11*D13+E11*E13+F11*F13+G11*G13+H11*H13+I11*I13+J11*J13+K11*K13+L11*L13+M11*M13</f>
        <v>114327</v>
      </c>
      <c r="Q13" s="159">
        <v>45</v>
      </c>
      <c r="R13" s="160" t="s">
        <v>4</v>
      </c>
      <c r="S13" s="161">
        <v>49</v>
      </c>
      <c r="T13" s="162">
        <f>SUM(K16:M16,B20:C20)</f>
        <v>2722</v>
      </c>
      <c r="U13" s="163">
        <f>SUM(K17:M17,B21:C21)</f>
        <v>2833</v>
      </c>
      <c r="V13" s="204">
        <f t="shared" si="0"/>
        <v>5555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615</v>
      </c>
      <c r="C14" s="208">
        <f t="shared" si="3"/>
        <v>562</v>
      </c>
      <c r="D14" s="208">
        <f t="shared" si="3"/>
        <v>575</v>
      </c>
      <c r="E14" s="208">
        <f t="shared" si="3"/>
        <v>603</v>
      </c>
      <c r="F14" s="208">
        <f t="shared" si="3"/>
        <v>581</v>
      </c>
      <c r="G14" s="208">
        <f t="shared" si="3"/>
        <v>660</v>
      </c>
      <c r="H14" s="208">
        <f t="shared" si="3"/>
        <v>635</v>
      </c>
      <c r="I14" s="208">
        <f t="shared" si="3"/>
        <v>656</v>
      </c>
      <c r="J14" s="208">
        <f t="shared" si="3"/>
        <v>649</v>
      </c>
      <c r="K14" s="208">
        <f t="shared" si="3"/>
        <v>619</v>
      </c>
      <c r="L14" s="208">
        <f t="shared" si="3"/>
        <v>671</v>
      </c>
      <c r="M14" s="209">
        <f t="shared" si="3"/>
        <v>705</v>
      </c>
      <c r="O14" s="164">
        <f>B11*B14+C11*C14+D11*D14+E11*E14+F11*F14+G11*G14+H11*H14+I11*I14+J11*J14+K11*K14+L11*L14+M11*M14</f>
        <v>223519</v>
      </c>
      <c r="Q14" s="159">
        <v>50</v>
      </c>
      <c r="R14" s="160" t="s">
        <v>4</v>
      </c>
      <c r="S14" s="161">
        <v>54</v>
      </c>
      <c r="T14" s="162">
        <f>SUM(D20:H20)</f>
        <v>2877</v>
      </c>
      <c r="U14" s="163">
        <f>SUM(D21:H21)</f>
        <v>2950</v>
      </c>
      <c r="V14" s="204">
        <f t="shared" si="0"/>
        <v>5827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2288</v>
      </c>
      <c r="U15" s="163">
        <f>SUM(I21:M21)</f>
        <v>2336</v>
      </c>
      <c r="V15" s="204">
        <f t="shared" si="0"/>
        <v>4624</v>
      </c>
    </row>
    <row r="16" spans="1:22" ht="18" customHeight="1" thickTop="1" x14ac:dyDescent="0.15">
      <c r="A16" s="237" t="s">
        <v>1</v>
      </c>
      <c r="B16" s="252">
        <v>384</v>
      </c>
      <c r="C16" s="253">
        <v>357</v>
      </c>
      <c r="D16" s="253">
        <v>376</v>
      </c>
      <c r="E16" s="253">
        <v>438</v>
      </c>
      <c r="F16" s="253">
        <v>430</v>
      </c>
      <c r="G16" s="253">
        <v>476</v>
      </c>
      <c r="H16" s="253">
        <v>430</v>
      </c>
      <c r="I16" s="253">
        <v>490</v>
      </c>
      <c r="J16" s="253">
        <v>480</v>
      </c>
      <c r="K16" s="253">
        <v>469</v>
      </c>
      <c r="L16" s="253">
        <v>534</v>
      </c>
      <c r="M16" s="254">
        <v>540</v>
      </c>
      <c r="O16" s="152">
        <f>B15*B16+C15*C16+D15*D16+E15*E16+F15*F16+G15*G16+H15*H16+I15*I16+J15*J16+K15*K16+L15*L16+M15*M16</f>
        <v>226418</v>
      </c>
      <c r="Q16" s="159">
        <v>60</v>
      </c>
      <c r="R16" s="160" t="s">
        <v>4</v>
      </c>
      <c r="S16" s="161">
        <v>64</v>
      </c>
      <c r="T16" s="162">
        <f>SUM(B24:F24)</f>
        <v>1863</v>
      </c>
      <c r="U16" s="163">
        <f>SUM(B25:F25)</f>
        <v>1950</v>
      </c>
      <c r="V16" s="204">
        <f t="shared" si="0"/>
        <v>3813</v>
      </c>
    </row>
    <row r="17" spans="1:22" ht="18" customHeight="1" thickBot="1" x14ac:dyDescent="0.2">
      <c r="A17" s="242" t="s">
        <v>2</v>
      </c>
      <c r="B17" s="255">
        <v>365</v>
      </c>
      <c r="C17" s="256">
        <v>350</v>
      </c>
      <c r="D17" s="256">
        <v>413</v>
      </c>
      <c r="E17" s="256">
        <v>430</v>
      </c>
      <c r="F17" s="256">
        <v>407</v>
      </c>
      <c r="G17" s="256">
        <v>493</v>
      </c>
      <c r="H17" s="256">
        <v>455</v>
      </c>
      <c r="I17" s="256">
        <v>483</v>
      </c>
      <c r="J17" s="256">
        <v>516</v>
      </c>
      <c r="K17" s="256">
        <v>524</v>
      </c>
      <c r="L17" s="256">
        <v>537</v>
      </c>
      <c r="M17" s="257">
        <v>559</v>
      </c>
      <c r="O17" s="158">
        <f>B15*B17+C15*C17+D15*D17+E15*E17+F15*F17+G15*G17+H15*H17+I15*I17+J15*J17+K15*K17+L15*L17+M15*M17</f>
        <v>232185</v>
      </c>
      <c r="Q17" s="159">
        <v>65</v>
      </c>
      <c r="R17" s="160" t="s">
        <v>4</v>
      </c>
      <c r="S17" s="161">
        <v>69</v>
      </c>
      <c r="T17" s="162">
        <f>SUM(G24:K24)</f>
        <v>1755</v>
      </c>
      <c r="U17" s="163">
        <f>SUM(G25:K25)</f>
        <v>1958</v>
      </c>
      <c r="V17" s="204">
        <f t="shared" si="0"/>
        <v>3713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749</v>
      </c>
      <c r="C18" s="208">
        <f t="shared" si="4"/>
        <v>707</v>
      </c>
      <c r="D18" s="208">
        <f t="shared" si="4"/>
        <v>789</v>
      </c>
      <c r="E18" s="208">
        <f t="shared" si="4"/>
        <v>868</v>
      </c>
      <c r="F18" s="208">
        <f t="shared" si="4"/>
        <v>837</v>
      </c>
      <c r="G18" s="208">
        <f t="shared" si="4"/>
        <v>969</v>
      </c>
      <c r="H18" s="208">
        <f t="shared" si="4"/>
        <v>885</v>
      </c>
      <c r="I18" s="208">
        <f t="shared" si="4"/>
        <v>973</v>
      </c>
      <c r="J18" s="208">
        <f t="shared" si="4"/>
        <v>996</v>
      </c>
      <c r="K18" s="208">
        <f t="shared" si="4"/>
        <v>993</v>
      </c>
      <c r="L18" s="208">
        <f t="shared" si="4"/>
        <v>1071</v>
      </c>
      <c r="M18" s="209">
        <f t="shared" si="4"/>
        <v>1099</v>
      </c>
      <c r="O18" s="164">
        <f>B15*B18+C15*C18+D15*D18+E15*E18+F15*F18+G15*G18+H15*H18+I15*I18+J15*J18+K15*K18+L15*L18+M15*M18</f>
        <v>458603</v>
      </c>
      <c r="Q18" s="159">
        <v>70</v>
      </c>
      <c r="R18" s="160" t="s">
        <v>4</v>
      </c>
      <c r="S18" s="161">
        <v>74</v>
      </c>
      <c r="T18" s="162">
        <f>SUM(L24:M24,B28:D28)</f>
        <v>1997</v>
      </c>
      <c r="U18" s="163">
        <f>SUM(L25:M25,B29:D29)</f>
        <v>2459</v>
      </c>
      <c r="V18" s="204">
        <f t="shared" si="0"/>
        <v>4456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2180</v>
      </c>
      <c r="U19" s="163">
        <f>SUM(E29:I29)</f>
        <v>2731</v>
      </c>
      <c r="V19" s="204">
        <f t="shared" si="0"/>
        <v>4911</v>
      </c>
    </row>
    <row r="20" spans="1:22" ht="18" customHeight="1" thickTop="1" thickBot="1" x14ac:dyDescent="0.2">
      <c r="A20" s="237" t="s">
        <v>1</v>
      </c>
      <c r="B20" s="252">
        <v>594</v>
      </c>
      <c r="C20" s="253">
        <v>585</v>
      </c>
      <c r="D20" s="253">
        <v>604</v>
      </c>
      <c r="E20" s="253">
        <v>555</v>
      </c>
      <c r="F20" s="253">
        <v>575</v>
      </c>
      <c r="G20" s="253">
        <v>584</v>
      </c>
      <c r="H20" s="253">
        <v>559</v>
      </c>
      <c r="I20" s="253">
        <v>529</v>
      </c>
      <c r="J20" s="253">
        <v>484</v>
      </c>
      <c r="K20" s="253">
        <v>475</v>
      </c>
      <c r="L20" s="253">
        <v>399</v>
      </c>
      <c r="M20" s="254">
        <v>401</v>
      </c>
      <c r="O20" s="152">
        <f>B19*B20+C19*C20+D19*D20+E19*E20+F19*F20+G19*G20+H19*H20+I19*I20+J19*J20+K19*K20+L19*L20+M19*M20</f>
        <v>336795</v>
      </c>
      <c r="Q20" s="167">
        <v>80</v>
      </c>
      <c r="R20" s="168" t="s">
        <v>4</v>
      </c>
      <c r="S20" s="169"/>
      <c r="T20" s="170">
        <f>SUM(J28:M28,B32:M32,B36:M36,B40:D40)</f>
        <v>2704</v>
      </c>
      <c r="U20" s="171">
        <f>SUM(J29:M29,B33:M33,B37:M37,B41:D41)</f>
        <v>4364</v>
      </c>
      <c r="V20" s="205">
        <f t="shared" si="0"/>
        <v>7068</v>
      </c>
    </row>
    <row r="21" spans="1:22" ht="18" customHeight="1" thickTop="1" thickBot="1" x14ac:dyDescent="0.2">
      <c r="A21" s="242" t="s">
        <v>2</v>
      </c>
      <c r="B21" s="255">
        <v>611</v>
      </c>
      <c r="C21" s="256">
        <v>602</v>
      </c>
      <c r="D21" s="256">
        <v>589</v>
      </c>
      <c r="E21" s="256">
        <v>661</v>
      </c>
      <c r="F21" s="256">
        <v>622</v>
      </c>
      <c r="G21" s="256">
        <v>578</v>
      </c>
      <c r="H21" s="256">
        <v>500</v>
      </c>
      <c r="I21" s="256">
        <v>508</v>
      </c>
      <c r="J21" s="256">
        <v>502</v>
      </c>
      <c r="K21" s="256">
        <v>499</v>
      </c>
      <c r="L21" s="256">
        <v>390</v>
      </c>
      <c r="M21" s="257">
        <v>437</v>
      </c>
      <c r="O21" s="158">
        <f>B19*B21+C19*C21+D19*D21+E19*E21+F19*F21+G19*G21+H19*H21+I19*I21+J19*J21+K19*K21+L19*L21+M19*M21</f>
        <v>344863</v>
      </c>
      <c r="Q21" s="275" t="s">
        <v>8</v>
      </c>
      <c r="R21" s="276"/>
      <c r="S21" s="276"/>
      <c r="T21" s="172">
        <f>SUM(T4:T20)</f>
        <v>34188</v>
      </c>
      <c r="U21" s="173">
        <f>SUM(U4:U20)</f>
        <v>37252</v>
      </c>
      <c r="V21" s="206">
        <f>SUM(V4:V20)</f>
        <v>71440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1205</v>
      </c>
      <c r="C22" s="211">
        <f t="shared" si="5"/>
        <v>1187</v>
      </c>
      <c r="D22" s="211">
        <f t="shared" si="5"/>
        <v>1193</v>
      </c>
      <c r="E22" s="211">
        <f t="shared" si="5"/>
        <v>1216</v>
      </c>
      <c r="F22" s="211">
        <f t="shared" si="5"/>
        <v>1197</v>
      </c>
      <c r="G22" s="211">
        <f t="shared" si="5"/>
        <v>1162</v>
      </c>
      <c r="H22" s="211">
        <f t="shared" si="5"/>
        <v>1059</v>
      </c>
      <c r="I22" s="211">
        <f t="shared" si="5"/>
        <v>1037</v>
      </c>
      <c r="J22" s="211">
        <f t="shared" si="5"/>
        <v>986</v>
      </c>
      <c r="K22" s="211">
        <f t="shared" si="5"/>
        <v>974</v>
      </c>
      <c r="L22" s="211">
        <f t="shared" si="5"/>
        <v>789</v>
      </c>
      <c r="M22" s="212">
        <f t="shared" si="5"/>
        <v>838</v>
      </c>
      <c r="O22" s="164">
        <f>B19*B22+C19*C22+D19*D22+E19*E22+F19*F22+G19*G22+H19*H22+I19*I22+J19*J22+K19*K22+L19*L22+M19*M22</f>
        <v>681658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269" t="s">
        <v>0</v>
      </c>
      <c r="R23" s="270"/>
      <c r="S23" s="271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431</v>
      </c>
      <c r="C24" s="253">
        <v>360</v>
      </c>
      <c r="D24" s="253">
        <v>372</v>
      </c>
      <c r="E24" s="253">
        <v>340</v>
      </c>
      <c r="F24" s="253">
        <v>360</v>
      </c>
      <c r="G24" s="253">
        <v>372</v>
      </c>
      <c r="H24" s="253">
        <v>339</v>
      </c>
      <c r="I24" s="253">
        <v>323</v>
      </c>
      <c r="J24" s="253">
        <v>327</v>
      </c>
      <c r="K24" s="253">
        <v>394</v>
      </c>
      <c r="L24" s="253">
        <v>351</v>
      </c>
      <c r="M24" s="254">
        <v>365</v>
      </c>
      <c r="O24" s="152">
        <f>B23*B24+C23*C24+D23*D24+E23*E24+F23*F24+G23*G24+H23*H24+I23*I24+J23*J24+K23*K24+L23*L24+M23*M24</f>
        <v>283446</v>
      </c>
      <c r="Q24" s="283" t="s">
        <v>21</v>
      </c>
      <c r="R24" s="284"/>
      <c r="S24" s="284"/>
      <c r="T24" s="174">
        <f>SUM(T4:T6)</f>
        <v>4981</v>
      </c>
      <c r="U24" s="175">
        <f>SUM(U4:U6)</f>
        <v>4630</v>
      </c>
      <c r="V24" s="213">
        <f>SUM(T24:U24)</f>
        <v>9611</v>
      </c>
    </row>
    <row r="25" spans="1:22" ht="18" customHeight="1" thickBot="1" x14ac:dyDescent="0.2">
      <c r="A25" s="242" t="s">
        <v>2</v>
      </c>
      <c r="B25" s="255">
        <v>408</v>
      </c>
      <c r="C25" s="256">
        <v>424</v>
      </c>
      <c r="D25" s="256">
        <v>389</v>
      </c>
      <c r="E25" s="256">
        <v>383</v>
      </c>
      <c r="F25" s="256">
        <v>346</v>
      </c>
      <c r="G25" s="256">
        <v>393</v>
      </c>
      <c r="H25" s="256">
        <v>371</v>
      </c>
      <c r="I25" s="256">
        <v>369</v>
      </c>
      <c r="J25" s="256">
        <v>425</v>
      </c>
      <c r="K25" s="256">
        <v>400</v>
      </c>
      <c r="L25" s="256">
        <v>412</v>
      </c>
      <c r="M25" s="257">
        <v>459</v>
      </c>
      <c r="O25" s="158">
        <f>B23*B25+C23*C25+D23*D25+E23*E25+F23*F25+G23*G25+H23*H25+I23*I25+J23*J25+K23*K25+L23*L25+M23*M25</f>
        <v>313418</v>
      </c>
      <c r="Q25" s="285" t="s">
        <v>24</v>
      </c>
      <c r="R25" s="286"/>
      <c r="S25" s="286"/>
      <c r="T25" s="176">
        <f>T24/T$30</f>
        <v>0.14569439569439568</v>
      </c>
      <c r="U25" s="177">
        <f>U24/U$30</f>
        <v>0.12428862879845377</v>
      </c>
      <c r="V25" s="214">
        <f>V24/V$30</f>
        <v>0.13453247480403135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839</v>
      </c>
      <c r="C26" s="208">
        <f t="shared" si="6"/>
        <v>784</v>
      </c>
      <c r="D26" s="208">
        <f t="shared" si="6"/>
        <v>761</v>
      </c>
      <c r="E26" s="208">
        <f t="shared" si="6"/>
        <v>723</v>
      </c>
      <c r="F26" s="208">
        <f t="shared" si="6"/>
        <v>706</v>
      </c>
      <c r="G26" s="208">
        <f t="shared" si="6"/>
        <v>765</v>
      </c>
      <c r="H26" s="208">
        <f t="shared" si="6"/>
        <v>710</v>
      </c>
      <c r="I26" s="208">
        <f t="shared" si="6"/>
        <v>692</v>
      </c>
      <c r="J26" s="208">
        <f t="shared" si="6"/>
        <v>752</v>
      </c>
      <c r="K26" s="208">
        <f t="shared" si="6"/>
        <v>794</v>
      </c>
      <c r="L26" s="208">
        <f t="shared" si="6"/>
        <v>763</v>
      </c>
      <c r="M26" s="209">
        <f t="shared" si="6"/>
        <v>824</v>
      </c>
      <c r="O26" s="164">
        <f>B23*B26+C23*C26+D23*D26+E23*E26+F23*F26+G23*G26+H23*H26+I23*I26+J23*J26+K23*K26+L23*L26+M23*M26</f>
        <v>596864</v>
      </c>
      <c r="Q26" s="287" t="s">
        <v>22</v>
      </c>
      <c r="R26" s="288"/>
      <c r="S26" s="288"/>
      <c r="T26" s="178">
        <f>SUM(T7:T16)</f>
        <v>20571</v>
      </c>
      <c r="U26" s="179">
        <f>SUM(U7:U16)</f>
        <v>21110</v>
      </c>
      <c r="V26" s="215">
        <f>SUM(T26:U26)</f>
        <v>41681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289" t="s">
        <v>24</v>
      </c>
      <c r="R27" s="290"/>
      <c r="S27" s="290"/>
      <c r="T27" s="180">
        <f>T26/T$30</f>
        <v>0.60170235170235176</v>
      </c>
      <c r="U27" s="181">
        <f>U26/U$30</f>
        <v>0.56668098357135188</v>
      </c>
      <c r="V27" s="216">
        <f>V26/V$30</f>
        <v>0.58344064949608065</v>
      </c>
    </row>
    <row r="28" spans="1:22" ht="18" customHeight="1" thickTop="1" x14ac:dyDescent="0.15">
      <c r="A28" s="237" t="s">
        <v>1</v>
      </c>
      <c r="B28" s="252">
        <v>411</v>
      </c>
      <c r="C28" s="253">
        <v>428</v>
      </c>
      <c r="D28" s="253">
        <v>442</v>
      </c>
      <c r="E28" s="253">
        <v>520</v>
      </c>
      <c r="F28" s="253">
        <v>489</v>
      </c>
      <c r="G28" s="253">
        <v>479</v>
      </c>
      <c r="H28" s="253">
        <v>416</v>
      </c>
      <c r="I28" s="253">
        <v>276</v>
      </c>
      <c r="J28" s="253">
        <v>366</v>
      </c>
      <c r="K28" s="253">
        <v>313</v>
      </c>
      <c r="L28" s="253">
        <v>295</v>
      </c>
      <c r="M28" s="254">
        <v>281</v>
      </c>
      <c r="O28" s="152">
        <f>B27*B28+C27*C28+D27*D28+E27*E28+F27*F28+G27*G28+H27*H28+I27*I28+J27*J28+K27*K28+L27*L28+M27*M28</f>
        <v>362989</v>
      </c>
      <c r="Q28" s="287" t="s">
        <v>23</v>
      </c>
      <c r="R28" s="288"/>
      <c r="S28" s="288"/>
      <c r="T28" s="178">
        <f>SUM(T17:T20)</f>
        <v>8636</v>
      </c>
      <c r="U28" s="179">
        <f>SUM(U17:U20)</f>
        <v>11512</v>
      </c>
      <c r="V28" s="215">
        <f>SUM(T28:U28)</f>
        <v>20148</v>
      </c>
    </row>
    <row r="29" spans="1:22" ht="18" customHeight="1" thickBot="1" x14ac:dyDescent="0.2">
      <c r="A29" s="242" t="s">
        <v>2</v>
      </c>
      <c r="B29" s="255">
        <v>478</v>
      </c>
      <c r="C29" s="256">
        <v>517</v>
      </c>
      <c r="D29" s="256">
        <v>593</v>
      </c>
      <c r="E29" s="256">
        <v>636</v>
      </c>
      <c r="F29" s="256">
        <v>632</v>
      </c>
      <c r="G29" s="256">
        <v>662</v>
      </c>
      <c r="H29" s="256">
        <v>489</v>
      </c>
      <c r="I29" s="256">
        <v>312</v>
      </c>
      <c r="J29" s="256">
        <v>399</v>
      </c>
      <c r="K29" s="256">
        <v>388</v>
      </c>
      <c r="L29" s="256">
        <v>397</v>
      </c>
      <c r="M29" s="257">
        <v>380</v>
      </c>
      <c r="O29" s="158">
        <f>B27*B29+C27*C29+D27*D29+E27*E29+F27*F29+G27*G29+H27*H29+I27*I29+J27*J29+K27*K29+L27*L29+M27*M29</f>
        <v>452977</v>
      </c>
      <c r="Q29" s="291" t="s">
        <v>24</v>
      </c>
      <c r="R29" s="292"/>
      <c r="S29" s="292"/>
      <c r="T29" s="182">
        <f>T28/T$30</f>
        <v>0.25260325260325261</v>
      </c>
      <c r="U29" s="183">
        <f>U28/U$30</f>
        <v>0.30903038763019436</v>
      </c>
      <c r="V29" s="217">
        <f>V28/V$30</f>
        <v>0.28202687569988799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889</v>
      </c>
      <c r="C30" s="211">
        <f t="shared" si="7"/>
        <v>945</v>
      </c>
      <c r="D30" s="211">
        <f t="shared" si="7"/>
        <v>1035</v>
      </c>
      <c r="E30" s="211">
        <f t="shared" si="7"/>
        <v>1156</v>
      </c>
      <c r="F30" s="211">
        <f t="shared" si="7"/>
        <v>1121</v>
      </c>
      <c r="G30" s="211">
        <f t="shared" si="7"/>
        <v>1141</v>
      </c>
      <c r="H30" s="211">
        <f t="shared" si="7"/>
        <v>905</v>
      </c>
      <c r="I30" s="211">
        <f t="shared" si="7"/>
        <v>588</v>
      </c>
      <c r="J30" s="211">
        <f t="shared" si="7"/>
        <v>765</v>
      </c>
      <c r="K30" s="211">
        <f t="shared" si="7"/>
        <v>701</v>
      </c>
      <c r="L30" s="211">
        <f t="shared" si="7"/>
        <v>692</v>
      </c>
      <c r="M30" s="212">
        <f t="shared" si="7"/>
        <v>661</v>
      </c>
      <c r="O30" s="164">
        <f>B27*B30+C27*C30+D27*D30+E27*E30+F27*F30+G27*G30+H27*H30+I27*I30+J27*J30+K27*K30+L27*L30+M27*M30</f>
        <v>815966</v>
      </c>
      <c r="Q30" s="293" t="s">
        <v>8</v>
      </c>
      <c r="R30" s="294"/>
      <c r="S30" s="295"/>
      <c r="T30" s="184">
        <f>SUM(T24,T26,T28)</f>
        <v>34188</v>
      </c>
      <c r="U30" s="173">
        <f>SUM(U24,U26,U28)</f>
        <v>37252</v>
      </c>
      <c r="V30" s="218">
        <f>SUM(T30:U30)</f>
        <v>71440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237</v>
      </c>
      <c r="C32" s="253">
        <v>224</v>
      </c>
      <c r="D32" s="253">
        <v>180</v>
      </c>
      <c r="E32" s="253">
        <v>160</v>
      </c>
      <c r="F32" s="253">
        <v>133</v>
      </c>
      <c r="G32" s="253">
        <v>107</v>
      </c>
      <c r="H32" s="253">
        <v>103</v>
      </c>
      <c r="I32" s="253">
        <v>71</v>
      </c>
      <c r="J32" s="253">
        <v>62</v>
      </c>
      <c r="K32" s="253">
        <v>42</v>
      </c>
      <c r="L32" s="253">
        <v>41</v>
      </c>
      <c r="M32" s="254">
        <v>31</v>
      </c>
      <c r="O32" s="152">
        <f>B31*B32+C31*C32+D31*D32+E31*E32+F31*F32+G31*G32+H31*H32+I31*I32+J31*J32+K31*K32+L31*L32+M31*M32</f>
        <v>121715</v>
      </c>
    </row>
    <row r="33" spans="1:15" ht="18" customHeight="1" thickBot="1" x14ac:dyDescent="0.2">
      <c r="A33" s="242" t="s">
        <v>2</v>
      </c>
      <c r="B33" s="255">
        <v>336</v>
      </c>
      <c r="C33" s="256">
        <v>313</v>
      </c>
      <c r="D33" s="256">
        <v>279</v>
      </c>
      <c r="E33" s="256">
        <v>288</v>
      </c>
      <c r="F33" s="256">
        <v>274</v>
      </c>
      <c r="G33" s="256">
        <v>214</v>
      </c>
      <c r="H33" s="256">
        <v>207</v>
      </c>
      <c r="I33" s="256">
        <v>174</v>
      </c>
      <c r="J33" s="256">
        <v>156</v>
      </c>
      <c r="K33" s="256">
        <v>129</v>
      </c>
      <c r="L33" s="256">
        <v>103</v>
      </c>
      <c r="M33" s="257">
        <v>89</v>
      </c>
      <c r="O33" s="158">
        <f>B31*B33+C31*C33+D31*D33+E31*E33+F31*F33+G31*G33+H31*H33+I31*I33+J31*J33+K31*K33+L31*L33+M31*M33</f>
        <v>225987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573</v>
      </c>
      <c r="C34" s="211">
        <f t="shared" si="8"/>
        <v>537</v>
      </c>
      <c r="D34" s="211">
        <f t="shared" si="8"/>
        <v>459</v>
      </c>
      <c r="E34" s="211">
        <f t="shared" si="8"/>
        <v>448</v>
      </c>
      <c r="F34" s="211">
        <f t="shared" si="8"/>
        <v>407</v>
      </c>
      <c r="G34" s="211">
        <f t="shared" si="8"/>
        <v>321</v>
      </c>
      <c r="H34" s="211">
        <f t="shared" si="8"/>
        <v>310</v>
      </c>
      <c r="I34" s="211">
        <f t="shared" si="8"/>
        <v>245</v>
      </c>
      <c r="J34" s="211">
        <f t="shared" si="8"/>
        <v>218</v>
      </c>
      <c r="K34" s="211">
        <f t="shared" si="8"/>
        <v>171</v>
      </c>
      <c r="L34" s="211">
        <f t="shared" si="8"/>
        <v>144</v>
      </c>
      <c r="M34" s="212">
        <f t="shared" si="8"/>
        <v>120</v>
      </c>
      <c r="O34" s="164">
        <f>B31*B34+C31*C34+D31*D34+E31*E34+F31*F34+G31*G34+H31*H34+I31*I34+J31*J34+K31*K34+L31*L34+M31*M34</f>
        <v>347702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15</v>
      </c>
      <c r="C36" s="253">
        <v>17</v>
      </c>
      <c r="D36" s="253">
        <v>15</v>
      </c>
      <c r="E36" s="253">
        <v>5</v>
      </c>
      <c r="F36" s="253">
        <v>2</v>
      </c>
      <c r="G36" s="253">
        <v>2</v>
      </c>
      <c r="H36" s="253">
        <v>1</v>
      </c>
      <c r="I36" s="253">
        <v>0</v>
      </c>
      <c r="J36" s="253">
        <v>1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5662</v>
      </c>
    </row>
    <row r="37" spans="1:15" ht="18" customHeight="1" thickBot="1" x14ac:dyDescent="0.2">
      <c r="A37" s="242" t="s">
        <v>2</v>
      </c>
      <c r="B37" s="255">
        <v>67</v>
      </c>
      <c r="C37" s="256">
        <v>48</v>
      </c>
      <c r="D37" s="256">
        <v>42</v>
      </c>
      <c r="E37" s="256">
        <v>36</v>
      </c>
      <c r="F37" s="256">
        <v>17</v>
      </c>
      <c r="G37" s="256">
        <v>14</v>
      </c>
      <c r="H37" s="256">
        <v>10</v>
      </c>
      <c r="I37" s="256">
        <v>1</v>
      </c>
      <c r="J37" s="256">
        <v>2</v>
      </c>
      <c r="K37" s="256">
        <v>0</v>
      </c>
      <c r="L37" s="256">
        <v>0</v>
      </c>
      <c r="M37" s="257">
        <v>0</v>
      </c>
      <c r="O37" s="158">
        <f>B35*B37+C35*C37+D35*D37+E35*E37+F35*F37+G35*G37+H35*H37+I35*I37+J35*J37+K35*K37+L35*L37+M35*M37</f>
        <v>23213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82</v>
      </c>
      <c r="C38" s="211">
        <f t="shared" si="9"/>
        <v>65</v>
      </c>
      <c r="D38" s="211">
        <f t="shared" si="9"/>
        <v>57</v>
      </c>
      <c r="E38" s="211">
        <f t="shared" si="9"/>
        <v>41</v>
      </c>
      <c r="F38" s="211">
        <f t="shared" si="9"/>
        <v>19</v>
      </c>
      <c r="G38" s="211">
        <f t="shared" si="9"/>
        <v>16</v>
      </c>
      <c r="H38" s="211">
        <f t="shared" si="9"/>
        <v>11</v>
      </c>
      <c r="I38" s="211">
        <f t="shared" si="9"/>
        <v>1</v>
      </c>
      <c r="J38" s="211">
        <f t="shared" si="9"/>
        <v>3</v>
      </c>
      <c r="K38" s="211">
        <f t="shared" si="9"/>
        <v>0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28875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96" t="s">
        <v>3</v>
      </c>
      <c r="F39" s="297"/>
      <c r="G39" s="298" t="s">
        <v>6</v>
      </c>
      <c r="H39" s="299"/>
      <c r="I39" s="186"/>
      <c r="J39" s="300" t="s">
        <v>19</v>
      </c>
      <c r="K39" s="301"/>
      <c r="L39" s="302" t="s">
        <v>20</v>
      </c>
      <c r="M39" s="303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77">
        <f>SUM(B4:M4,B8:M8,B12:M12,B16:M16,B20:M20,B24:M24,B28:M28,B32:M32,B36:M36,B40:D40)</f>
        <v>34188</v>
      </c>
      <c r="F40" s="278"/>
      <c r="G40" s="246" t="s">
        <v>1</v>
      </c>
      <c r="H40" s="187">
        <f>J40/E40</f>
        <v>45.227477477477478</v>
      </c>
      <c r="I40" s="188"/>
      <c r="J40" s="279">
        <f>SUM(O4,O8,O12,O16,O20,O24,O28,O32,O36,O40,L40)</f>
        <v>1546237</v>
      </c>
      <c r="K40" s="280"/>
      <c r="L40" s="281"/>
      <c r="M40" s="282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0</v>
      </c>
      <c r="C41" s="262">
        <v>1</v>
      </c>
      <c r="D41" s="263">
        <v>0</v>
      </c>
      <c r="E41" s="304">
        <f>SUM(B5:M5,B9:M9,B13:M13,B17:M17,B21:M21,B25:M25,B29:M29,B33:M33,B37:M37,B41:D41)</f>
        <v>37252</v>
      </c>
      <c r="F41" s="305"/>
      <c r="G41" s="247" t="s">
        <v>2</v>
      </c>
      <c r="H41" s="189">
        <f>J41/E41</f>
        <v>48.45766670245893</v>
      </c>
      <c r="I41" s="190"/>
      <c r="J41" s="306">
        <f>SUM(O5,O9,O13,O17,O21,O25,O29,O33,O37,O41,L41)</f>
        <v>1805145</v>
      </c>
      <c r="K41" s="307"/>
      <c r="L41" s="308"/>
      <c r="M41" s="309"/>
      <c r="O41" s="158">
        <f>B39*B41+C39*C41</f>
        <v>109</v>
      </c>
    </row>
    <row r="42" spans="1:15" ht="18" customHeight="1" thickTop="1" thickBot="1" x14ac:dyDescent="0.2">
      <c r="A42" s="244" t="s">
        <v>5</v>
      </c>
      <c r="B42" s="265">
        <f>SUM(B40:B41)</f>
        <v>0</v>
      </c>
      <c r="C42" s="232">
        <f>SUM(C40:C41)</f>
        <v>1</v>
      </c>
      <c r="D42" s="264">
        <f>SUM(D40:D41)</f>
        <v>0</v>
      </c>
      <c r="E42" s="310">
        <f>SUM(E40:E41)</f>
        <v>71440</v>
      </c>
      <c r="F42" s="311"/>
      <c r="G42" s="248" t="s">
        <v>5</v>
      </c>
      <c r="H42" s="236">
        <f>J42/E42</f>
        <v>46.911842105263155</v>
      </c>
      <c r="I42" s="191"/>
      <c r="J42" s="312">
        <f>SUM(O6,O10,O14,O18,O22,O26,O30,O34,O38,O42,L42)</f>
        <v>3351382</v>
      </c>
      <c r="K42" s="313"/>
      <c r="L42" s="314"/>
      <c r="M42" s="315"/>
      <c r="O42" s="164">
        <f>B39*B42+C39*C42</f>
        <v>109</v>
      </c>
    </row>
    <row r="43" spans="1:15" ht="15" customHeight="1" thickTop="1" x14ac:dyDescent="0.15"/>
  </sheetData>
  <sheetProtection sheet="1" objects="1" scenarios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405</v>
      </c>
      <c r="C4" s="60">
        <v>384</v>
      </c>
      <c r="D4" s="60">
        <v>357</v>
      </c>
      <c r="E4" s="60">
        <v>329</v>
      </c>
      <c r="F4" s="60">
        <v>327</v>
      </c>
      <c r="G4" s="60">
        <v>334</v>
      </c>
      <c r="H4" s="60">
        <v>323</v>
      </c>
      <c r="I4" s="60">
        <v>336</v>
      </c>
      <c r="J4" s="60">
        <v>350</v>
      </c>
      <c r="K4" s="60">
        <v>352</v>
      </c>
      <c r="L4" s="60">
        <v>315</v>
      </c>
      <c r="M4" s="61">
        <v>341</v>
      </c>
      <c r="O4" s="31">
        <f>B3*B4+C3*C4+D3*D4+E3*E4+F3*F4+G3*G4+H3*H4+I3*I4+J3*J4+K3*K4+L3*L4+M3*M4</f>
        <v>22222</v>
      </c>
      <c r="Q4" s="3">
        <v>0</v>
      </c>
      <c r="R4" s="4" t="s">
        <v>36</v>
      </c>
      <c r="S4" s="5">
        <v>4</v>
      </c>
      <c r="T4" s="14">
        <f>SUM(B4:F4)</f>
        <v>1802</v>
      </c>
      <c r="U4" s="15">
        <f>SUM(B5:F5)</f>
        <v>1625</v>
      </c>
      <c r="V4" s="25">
        <f>SUM(T4:U4)</f>
        <v>3427</v>
      </c>
    </row>
    <row r="5" spans="1:22" ht="18" customHeight="1" thickBot="1" x14ac:dyDescent="0.2">
      <c r="A5" s="62" t="s">
        <v>2</v>
      </c>
      <c r="B5" s="63">
        <v>331</v>
      </c>
      <c r="C5" s="64">
        <v>353</v>
      </c>
      <c r="D5" s="64">
        <v>337</v>
      </c>
      <c r="E5" s="64">
        <v>310</v>
      </c>
      <c r="F5" s="64">
        <v>294</v>
      </c>
      <c r="G5" s="64">
        <v>308</v>
      </c>
      <c r="H5" s="64">
        <v>308</v>
      </c>
      <c r="I5" s="64">
        <v>307</v>
      </c>
      <c r="J5" s="64">
        <v>284</v>
      </c>
      <c r="K5" s="64">
        <v>303</v>
      </c>
      <c r="L5" s="64">
        <v>314</v>
      </c>
      <c r="M5" s="65">
        <v>338</v>
      </c>
      <c r="O5" s="32">
        <f>B3*B5+C3*C5+D3*D5+E3*E5+F3*F5+G3*G5+H3*H5+I3*I5+J3*J5+K3*K5+L3*L5+M3*M5</f>
        <v>20527</v>
      </c>
      <c r="Q5" s="6">
        <v>5</v>
      </c>
      <c r="R5" s="7" t="s">
        <v>36</v>
      </c>
      <c r="S5" s="8">
        <v>9</v>
      </c>
      <c r="T5" s="16">
        <f>SUM(G4:K4)</f>
        <v>1695</v>
      </c>
      <c r="U5" s="17">
        <f>SUM(G5:K5)</f>
        <v>1510</v>
      </c>
      <c r="V5" s="26">
        <f t="shared" ref="V5:V20" si="0">SUM(T5:U5)</f>
        <v>3205</v>
      </c>
    </row>
    <row r="6" spans="1:22" ht="18" customHeight="1" thickTop="1" thickBot="1" x14ac:dyDescent="0.2">
      <c r="A6" s="66" t="s">
        <v>5</v>
      </c>
      <c r="B6" s="67">
        <f t="shared" ref="B6:M6" si="1">SUM(B4:B5)</f>
        <v>736</v>
      </c>
      <c r="C6" s="68">
        <f t="shared" si="1"/>
        <v>737</v>
      </c>
      <c r="D6" s="68">
        <f t="shared" si="1"/>
        <v>694</v>
      </c>
      <c r="E6" s="68">
        <f t="shared" si="1"/>
        <v>639</v>
      </c>
      <c r="F6" s="68">
        <f t="shared" si="1"/>
        <v>621</v>
      </c>
      <c r="G6" s="68">
        <f t="shared" si="1"/>
        <v>642</v>
      </c>
      <c r="H6" s="68">
        <f t="shared" si="1"/>
        <v>631</v>
      </c>
      <c r="I6" s="68">
        <f t="shared" si="1"/>
        <v>643</v>
      </c>
      <c r="J6" s="68">
        <f t="shared" si="1"/>
        <v>634</v>
      </c>
      <c r="K6" s="68">
        <f t="shared" si="1"/>
        <v>655</v>
      </c>
      <c r="L6" s="68">
        <f t="shared" si="1"/>
        <v>629</v>
      </c>
      <c r="M6" s="69">
        <f t="shared" si="1"/>
        <v>679</v>
      </c>
      <c r="O6" s="33">
        <f>B3*B6+C3*C6+D3*D6+E3*E6+F3*F6+G3*G6+H3*H6+I3*I6+J3*J6+K3*K6+L3*L6+M3*M6</f>
        <v>42749</v>
      </c>
      <c r="Q6" s="6">
        <v>10</v>
      </c>
      <c r="R6" s="7" t="s">
        <v>37</v>
      </c>
      <c r="S6" s="8">
        <v>14</v>
      </c>
      <c r="T6" s="16">
        <f>SUM(L4:M4,B8:D8)</f>
        <v>1593</v>
      </c>
      <c r="U6" s="17">
        <f>SUM(L5:M5,B9:D9)</f>
        <v>1576</v>
      </c>
      <c r="V6" s="26">
        <f t="shared" si="0"/>
        <v>3169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1597</v>
      </c>
      <c r="U7" s="17">
        <f>SUM(E9:I9)</f>
        <v>1590</v>
      </c>
      <c r="V7" s="26">
        <f t="shared" si="0"/>
        <v>3187</v>
      </c>
    </row>
    <row r="8" spans="1:22" ht="18" customHeight="1" thickTop="1" x14ac:dyDescent="0.15">
      <c r="A8" s="58" t="s">
        <v>1</v>
      </c>
      <c r="B8" s="59">
        <v>323</v>
      </c>
      <c r="C8" s="60">
        <v>309</v>
      </c>
      <c r="D8" s="60">
        <v>305</v>
      </c>
      <c r="E8" s="60">
        <v>308</v>
      </c>
      <c r="F8" s="60">
        <v>315</v>
      </c>
      <c r="G8" s="60">
        <v>332</v>
      </c>
      <c r="H8" s="60">
        <v>293</v>
      </c>
      <c r="I8" s="60">
        <v>349</v>
      </c>
      <c r="J8" s="60">
        <v>396</v>
      </c>
      <c r="K8" s="60">
        <v>384</v>
      </c>
      <c r="L8" s="60">
        <v>364</v>
      </c>
      <c r="M8" s="61">
        <v>382</v>
      </c>
      <c r="O8" s="31">
        <f>B7*B8+C7*C8+D7*D8+E7*E8+F7*F8+G7*G8+H7*H8+I7*I8+J7*J8+K7*K8+L7*L8+M7*M8</f>
        <v>72150</v>
      </c>
      <c r="Q8" s="6">
        <v>20</v>
      </c>
      <c r="R8" s="7" t="s">
        <v>36</v>
      </c>
      <c r="S8" s="8">
        <v>24</v>
      </c>
      <c r="T8" s="16">
        <f>SUM(J8:M8,B12)</f>
        <v>1894</v>
      </c>
      <c r="U8" s="17">
        <f>SUM(J9:M9,B13)</f>
        <v>1858</v>
      </c>
      <c r="V8" s="26">
        <f t="shared" si="0"/>
        <v>3752</v>
      </c>
    </row>
    <row r="9" spans="1:22" ht="18" customHeight="1" thickBot="1" x14ac:dyDescent="0.2">
      <c r="A9" s="62" t="s">
        <v>2</v>
      </c>
      <c r="B9" s="63">
        <v>296</v>
      </c>
      <c r="C9" s="64">
        <v>326</v>
      </c>
      <c r="D9" s="64">
        <v>302</v>
      </c>
      <c r="E9" s="64">
        <v>321</v>
      </c>
      <c r="F9" s="64">
        <v>304</v>
      </c>
      <c r="G9" s="64">
        <v>308</v>
      </c>
      <c r="H9" s="64">
        <v>295</v>
      </c>
      <c r="I9" s="64">
        <v>362</v>
      </c>
      <c r="J9" s="64">
        <v>345</v>
      </c>
      <c r="K9" s="64">
        <v>325</v>
      </c>
      <c r="L9" s="64">
        <v>413</v>
      </c>
      <c r="M9" s="65">
        <v>407</v>
      </c>
      <c r="O9" s="32">
        <f>B7*B9+C7*C9+D7*D9+E7*E9+F7*F9+G7*G9+H7*H9+I7*I9+J7*J9+K7*K9+L7*L9+M7*M9</f>
        <v>71293</v>
      </c>
      <c r="Q9" s="6">
        <v>25</v>
      </c>
      <c r="R9" s="7" t="s">
        <v>36</v>
      </c>
      <c r="S9" s="8">
        <v>29</v>
      </c>
      <c r="T9" s="16">
        <f>SUM(C12:G12)</f>
        <v>2218</v>
      </c>
      <c r="U9" s="17">
        <f>SUM(C13:G13)</f>
        <v>2294</v>
      </c>
      <c r="V9" s="26">
        <f t="shared" si="0"/>
        <v>4512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619</v>
      </c>
      <c r="C10" s="72">
        <f t="shared" si="2"/>
        <v>635</v>
      </c>
      <c r="D10" s="72">
        <f t="shared" si="2"/>
        <v>607</v>
      </c>
      <c r="E10" s="72">
        <f t="shared" si="2"/>
        <v>629</v>
      </c>
      <c r="F10" s="72">
        <f t="shared" si="2"/>
        <v>619</v>
      </c>
      <c r="G10" s="72">
        <f t="shared" si="2"/>
        <v>640</v>
      </c>
      <c r="H10" s="72">
        <f t="shared" si="2"/>
        <v>588</v>
      </c>
      <c r="I10" s="72">
        <f t="shared" si="2"/>
        <v>711</v>
      </c>
      <c r="J10" s="72">
        <f t="shared" si="2"/>
        <v>741</v>
      </c>
      <c r="K10" s="72">
        <f t="shared" si="2"/>
        <v>709</v>
      </c>
      <c r="L10" s="72">
        <f t="shared" si="2"/>
        <v>777</v>
      </c>
      <c r="M10" s="73">
        <f t="shared" si="2"/>
        <v>789</v>
      </c>
      <c r="O10" s="33">
        <f>B7*B10+C7*C10+D7*D10+E7*E10+F7*F10+G7*G10+H7*H10+I7*I10+J7*J10+K7*K10+L7*L10+M7*M10</f>
        <v>143443</v>
      </c>
      <c r="Q10" s="6">
        <v>30</v>
      </c>
      <c r="R10" s="7" t="s">
        <v>37</v>
      </c>
      <c r="S10" s="8">
        <v>34</v>
      </c>
      <c r="T10" s="16">
        <f>SUM(H12:L12)</f>
        <v>2676</v>
      </c>
      <c r="U10" s="17">
        <f>SUM(H13:L13)</f>
        <v>2747</v>
      </c>
      <c r="V10" s="26">
        <f t="shared" si="0"/>
        <v>5423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2607</v>
      </c>
      <c r="U11" s="17">
        <f>SUM(M13,B17:E17)</f>
        <v>2677</v>
      </c>
      <c r="V11" s="26">
        <f t="shared" si="0"/>
        <v>5284</v>
      </c>
    </row>
    <row r="12" spans="1:22" ht="18" customHeight="1" thickTop="1" x14ac:dyDescent="0.15">
      <c r="A12" s="58" t="s">
        <v>1</v>
      </c>
      <c r="B12" s="59">
        <v>368</v>
      </c>
      <c r="C12" s="60">
        <v>398</v>
      </c>
      <c r="D12" s="60">
        <v>428</v>
      </c>
      <c r="E12" s="60">
        <v>458</v>
      </c>
      <c r="F12" s="60">
        <v>448</v>
      </c>
      <c r="G12" s="60">
        <v>486</v>
      </c>
      <c r="H12" s="60">
        <v>492</v>
      </c>
      <c r="I12" s="60">
        <v>533</v>
      </c>
      <c r="J12" s="60">
        <v>577</v>
      </c>
      <c r="K12" s="60">
        <v>527</v>
      </c>
      <c r="L12" s="60">
        <v>547</v>
      </c>
      <c r="M12" s="61">
        <v>545</v>
      </c>
      <c r="O12" s="31">
        <f>B11*B12+C11*C12+D11*D12+E11*E12+F11*F12+G11*G12+H11*H12+I11*I12+J11*J12+K11*K12+L11*L12+M11*M12</f>
        <v>173725</v>
      </c>
      <c r="Q12" s="6">
        <v>40</v>
      </c>
      <c r="R12" s="7" t="s">
        <v>36</v>
      </c>
      <c r="S12" s="8">
        <v>44</v>
      </c>
      <c r="T12" s="16">
        <f>SUM(F16:J16)</f>
        <v>1986</v>
      </c>
      <c r="U12" s="17">
        <f>SUM(F17:J17)</f>
        <v>2106</v>
      </c>
      <c r="V12" s="26">
        <f t="shared" si="0"/>
        <v>4092</v>
      </c>
    </row>
    <row r="13" spans="1:22" ht="18" customHeight="1" thickBot="1" x14ac:dyDescent="0.2">
      <c r="A13" s="62" t="s">
        <v>2</v>
      </c>
      <c r="B13" s="63">
        <v>368</v>
      </c>
      <c r="C13" s="64">
        <v>445</v>
      </c>
      <c r="D13" s="64">
        <v>417</v>
      </c>
      <c r="E13" s="64">
        <v>450</v>
      </c>
      <c r="F13" s="64">
        <v>474</v>
      </c>
      <c r="G13" s="64">
        <v>508</v>
      </c>
      <c r="H13" s="64">
        <v>486</v>
      </c>
      <c r="I13" s="64">
        <v>528</v>
      </c>
      <c r="J13" s="64">
        <v>589</v>
      </c>
      <c r="K13" s="64">
        <v>594</v>
      </c>
      <c r="L13" s="64">
        <v>550</v>
      </c>
      <c r="M13" s="65">
        <v>589</v>
      </c>
      <c r="O13" s="32">
        <f>B11*B13+C11*C13+D11*D13+E11*E13+F11*F13+G11*G13+H11*H13+I11*I13+J11*J13+K11*K13+L11*L13+M11*M13</f>
        <v>179666</v>
      </c>
      <c r="Q13" s="6">
        <v>45</v>
      </c>
      <c r="R13" s="7" t="s">
        <v>36</v>
      </c>
      <c r="S13" s="8">
        <v>49</v>
      </c>
      <c r="T13" s="16">
        <f>SUM(K16:M16,B20:C20)</f>
        <v>1736</v>
      </c>
      <c r="U13" s="17">
        <f>SUM(K17:M17,B21:C21)</f>
        <v>1933</v>
      </c>
      <c r="V13" s="26">
        <f t="shared" si="0"/>
        <v>3669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736</v>
      </c>
      <c r="C14" s="68">
        <f t="shared" si="3"/>
        <v>843</v>
      </c>
      <c r="D14" s="68">
        <f t="shared" si="3"/>
        <v>845</v>
      </c>
      <c r="E14" s="68">
        <f t="shared" si="3"/>
        <v>908</v>
      </c>
      <c r="F14" s="68">
        <f t="shared" si="3"/>
        <v>922</v>
      </c>
      <c r="G14" s="68">
        <f t="shared" si="3"/>
        <v>994</v>
      </c>
      <c r="H14" s="68">
        <f t="shared" si="3"/>
        <v>978</v>
      </c>
      <c r="I14" s="68">
        <f t="shared" si="3"/>
        <v>1061</v>
      </c>
      <c r="J14" s="68">
        <f t="shared" si="3"/>
        <v>1166</v>
      </c>
      <c r="K14" s="68">
        <f t="shared" si="3"/>
        <v>1121</v>
      </c>
      <c r="L14" s="68">
        <f t="shared" si="3"/>
        <v>1097</v>
      </c>
      <c r="M14" s="69">
        <f t="shared" si="3"/>
        <v>1134</v>
      </c>
      <c r="O14" s="33">
        <f>B11*B14+C11*C14+D11*D14+E11*E14+F11*F14+G11*G14+H11*H14+I11*I14+J11*J14+K11*K14+L11*L14+M11*M14</f>
        <v>353391</v>
      </c>
      <c r="Q14" s="6">
        <v>50</v>
      </c>
      <c r="R14" s="7" t="s">
        <v>37</v>
      </c>
      <c r="S14" s="8">
        <v>54</v>
      </c>
      <c r="T14" s="16">
        <f>SUM(D20:H20)</f>
        <v>1840</v>
      </c>
      <c r="U14" s="17">
        <f>SUM(D21:H21)</f>
        <v>2060</v>
      </c>
      <c r="V14" s="26">
        <f t="shared" si="0"/>
        <v>3900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2455</v>
      </c>
      <c r="U15" s="17">
        <f>SUM(I21:M21)</f>
        <v>2901</v>
      </c>
      <c r="V15" s="26">
        <f t="shared" si="0"/>
        <v>5356</v>
      </c>
    </row>
    <row r="16" spans="1:22" ht="18" customHeight="1" thickTop="1" x14ac:dyDescent="0.15">
      <c r="A16" s="58" t="s">
        <v>1</v>
      </c>
      <c r="B16" s="59">
        <v>553</v>
      </c>
      <c r="C16" s="60">
        <v>538</v>
      </c>
      <c r="D16" s="60">
        <v>493</v>
      </c>
      <c r="E16" s="60">
        <v>478</v>
      </c>
      <c r="F16" s="60">
        <v>411</v>
      </c>
      <c r="G16" s="60">
        <v>451</v>
      </c>
      <c r="H16" s="60">
        <v>355</v>
      </c>
      <c r="I16" s="60">
        <v>383</v>
      </c>
      <c r="J16" s="60">
        <v>386</v>
      </c>
      <c r="K16" s="60">
        <v>356</v>
      </c>
      <c r="L16" s="60">
        <v>372</v>
      </c>
      <c r="M16" s="61">
        <v>314</v>
      </c>
      <c r="O16" s="31">
        <f>B15*B16+C15*C16+D15*D16+E15*E16+F15*F16+G15*G16+H15*H16+I15*I16+J15*J16+K15*K16+L15*L16+M15*M16</f>
        <v>208374</v>
      </c>
      <c r="Q16" s="6">
        <v>60</v>
      </c>
      <c r="R16" s="7" t="s">
        <v>36</v>
      </c>
      <c r="S16" s="8">
        <v>64</v>
      </c>
      <c r="T16" s="16">
        <f>SUM(B24:F24)</f>
        <v>2641</v>
      </c>
      <c r="U16" s="17">
        <f>SUM(B25:F25)</f>
        <v>2807</v>
      </c>
      <c r="V16" s="26">
        <f t="shared" si="0"/>
        <v>5448</v>
      </c>
    </row>
    <row r="17" spans="1:22" ht="18" customHeight="1" thickBot="1" x14ac:dyDescent="0.2">
      <c r="A17" s="62" t="s">
        <v>2</v>
      </c>
      <c r="B17" s="63">
        <v>596</v>
      </c>
      <c r="C17" s="64">
        <v>535</v>
      </c>
      <c r="D17" s="64">
        <v>485</v>
      </c>
      <c r="E17" s="64">
        <v>472</v>
      </c>
      <c r="F17" s="64">
        <v>460</v>
      </c>
      <c r="G17" s="64">
        <v>451</v>
      </c>
      <c r="H17" s="64">
        <v>358</v>
      </c>
      <c r="I17" s="64">
        <v>427</v>
      </c>
      <c r="J17" s="64">
        <v>410</v>
      </c>
      <c r="K17" s="64">
        <v>423</v>
      </c>
      <c r="L17" s="64">
        <v>386</v>
      </c>
      <c r="M17" s="65">
        <v>375</v>
      </c>
      <c r="O17" s="32">
        <f>B15*B17+C15*C17+D15*D17+E15*E17+F15*F17+G15*G17+H15*H17+I15*I17+J15*J17+K15*K17+L15*L17+M15*M17</f>
        <v>220833</v>
      </c>
      <c r="Q17" s="6">
        <v>65</v>
      </c>
      <c r="R17" s="7" t="s">
        <v>36</v>
      </c>
      <c r="S17" s="8">
        <v>69</v>
      </c>
      <c r="T17" s="16">
        <f>SUM(G24:K24)</f>
        <v>2122</v>
      </c>
      <c r="U17" s="17">
        <f>SUM(G25:K25)</f>
        <v>2266</v>
      </c>
      <c r="V17" s="26">
        <f t="shared" si="0"/>
        <v>4388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1149</v>
      </c>
      <c r="C18" s="68">
        <f t="shared" si="4"/>
        <v>1073</v>
      </c>
      <c r="D18" s="68">
        <f t="shared" si="4"/>
        <v>978</v>
      </c>
      <c r="E18" s="68">
        <f t="shared" si="4"/>
        <v>950</v>
      </c>
      <c r="F18" s="68">
        <f t="shared" si="4"/>
        <v>871</v>
      </c>
      <c r="G18" s="68">
        <f t="shared" si="4"/>
        <v>902</v>
      </c>
      <c r="H18" s="68">
        <f t="shared" si="4"/>
        <v>713</v>
      </c>
      <c r="I18" s="68">
        <f t="shared" si="4"/>
        <v>810</v>
      </c>
      <c r="J18" s="68">
        <f t="shared" si="4"/>
        <v>796</v>
      </c>
      <c r="K18" s="68">
        <f t="shared" si="4"/>
        <v>779</v>
      </c>
      <c r="L18" s="68">
        <f t="shared" si="4"/>
        <v>758</v>
      </c>
      <c r="M18" s="69">
        <f t="shared" si="4"/>
        <v>689</v>
      </c>
      <c r="O18" s="33">
        <f>B15*B18+C15*C18+D15*D18+E15*E18+F15*F18+G15*G18+H15*H18+I15*I18+J15*J18+K15*K18+L15*L18+M15*M18</f>
        <v>429207</v>
      </c>
      <c r="Q18" s="6">
        <v>70</v>
      </c>
      <c r="R18" s="7" t="s">
        <v>37</v>
      </c>
      <c r="S18" s="8">
        <v>74</v>
      </c>
      <c r="T18" s="16">
        <f>SUM(L24:M24,B28:D28)</f>
        <v>1546</v>
      </c>
      <c r="U18" s="17">
        <f>SUM(L25:M25,B29:D29)</f>
        <v>1817</v>
      </c>
      <c r="V18" s="26">
        <f t="shared" si="0"/>
        <v>3363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1163</v>
      </c>
      <c r="U19" s="17">
        <f>SUM(E29:I29)</f>
        <v>1516</v>
      </c>
      <c r="V19" s="26">
        <f t="shared" si="0"/>
        <v>2679</v>
      </c>
    </row>
    <row r="20" spans="1:22" ht="18" customHeight="1" thickTop="1" thickBot="1" x14ac:dyDescent="0.2">
      <c r="A20" s="58" t="s">
        <v>1</v>
      </c>
      <c r="B20" s="59">
        <v>330</v>
      </c>
      <c r="C20" s="60">
        <v>364</v>
      </c>
      <c r="D20" s="60">
        <v>364</v>
      </c>
      <c r="E20" s="60">
        <v>339</v>
      </c>
      <c r="F20" s="60">
        <v>357</v>
      </c>
      <c r="G20" s="60">
        <v>396</v>
      </c>
      <c r="H20" s="60">
        <v>384</v>
      </c>
      <c r="I20" s="60">
        <v>415</v>
      </c>
      <c r="J20" s="60">
        <v>447</v>
      </c>
      <c r="K20" s="60">
        <v>482</v>
      </c>
      <c r="L20" s="60">
        <v>512</v>
      </c>
      <c r="M20" s="61">
        <v>599</v>
      </c>
      <c r="O20" s="31">
        <f>B19*B20+C19*C20+D19*D20+E19*E20+F19*F20+G19*G20+H19*H20+I19*I20+J19*J20+K19*K20+L19*L20+M19*M20</f>
        <v>269821</v>
      </c>
      <c r="Q20" s="9">
        <v>80</v>
      </c>
      <c r="R20" s="10" t="s">
        <v>36</v>
      </c>
      <c r="S20" s="11"/>
      <c r="T20" s="18">
        <f>SUM(J28:M28,B32:M32,B36:M36,B40:D40)</f>
        <v>1230</v>
      </c>
      <c r="U20" s="19">
        <f>SUM(J29:M29,B33:M33,B37:M37,B41:D41)</f>
        <v>2405</v>
      </c>
      <c r="V20" s="27">
        <f t="shared" si="0"/>
        <v>3635</v>
      </c>
    </row>
    <row r="21" spans="1:22" ht="18" customHeight="1" thickTop="1" thickBot="1" x14ac:dyDescent="0.2">
      <c r="A21" s="62" t="s">
        <v>2</v>
      </c>
      <c r="B21" s="63">
        <v>366</v>
      </c>
      <c r="C21" s="64">
        <v>383</v>
      </c>
      <c r="D21" s="64">
        <v>379</v>
      </c>
      <c r="E21" s="64">
        <v>388</v>
      </c>
      <c r="F21" s="64">
        <v>437</v>
      </c>
      <c r="G21" s="64">
        <v>427</v>
      </c>
      <c r="H21" s="64">
        <v>429</v>
      </c>
      <c r="I21" s="64">
        <v>502</v>
      </c>
      <c r="J21" s="64">
        <v>500</v>
      </c>
      <c r="K21" s="64">
        <v>559</v>
      </c>
      <c r="L21" s="64">
        <v>643</v>
      </c>
      <c r="M21" s="65">
        <v>697</v>
      </c>
      <c r="O21" s="32">
        <f>B19*B21+C19*C21+D19*D21+E19*E21+F19*F21+G19*G21+H19*H21+I19*I21+J19*J21+K19*K21+L19*L21+M19*M21</f>
        <v>309484</v>
      </c>
      <c r="Q21" s="323" t="s">
        <v>8</v>
      </c>
      <c r="R21" s="324"/>
      <c r="S21" s="324"/>
      <c r="T21" s="20">
        <f>SUM(T4:T20)</f>
        <v>32801</v>
      </c>
      <c r="U21" s="21">
        <f>SUM(U4:U20)</f>
        <v>35688</v>
      </c>
      <c r="V21" s="23">
        <f>SUM(V4:V20)</f>
        <v>68489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696</v>
      </c>
      <c r="C22" s="72">
        <f t="shared" si="5"/>
        <v>747</v>
      </c>
      <c r="D22" s="72">
        <f t="shared" si="5"/>
        <v>743</v>
      </c>
      <c r="E22" s="72">
        <f t="shared" si="5"/>
        <v>727</v>
      </c>
      <c r="F22" s="72">
        <f t="shared" si="5"/>
        <v>794</v>
      </c>
      <c r="G22" s="72">
        <f t="shared" si="5"/>
        <v>823</v>
      </c>
      <c r="H22" s="72">
        <f t="shared" si="5"/>
        <v>813</v>
      </c>
      <c r="I22" s="72">
        <f t="shared" si="5"/>
        <v>917</v>
      </c>
      <c r="J22" s="72">
        <f t="shared" si="5"/>
        <v>947</v>
      </c>
      <c r="K22" s="72">
        <f t="shared" si="5"/>
        <v>1041</v>
      </c>
      <c r="L22" s="72">
        <f t="shared" si="5"/>
        <v>1155</v>
      </c>
      <c r="M22" s="73">
        <f t="shared" si="5"/>
        <v>1296</v>
      </c>
      <c r="O22" s="33">
        <f>B19*B22+C19*C22+D19*D22+E19*E22+F19*F22+G19*G22+H19*H22+I19*I22+J19*J22+K19*K22+L19*L22+M19*M22</f>
        <v>579305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618</v>
      </c>
      <c r="C24" s="60">
        <v>640</v>
      </c>
      <c r="D24" s="60">
        <v>528</v>
      </c>
      <c r="E24" s="60">
        <v>371</v>
      </c>
      <c r="F24" s="60">
        <v>484</v>
      </c>
      <c r="G24" s="60">
        <v>458</v>
      </c>
      <c r="H24" s="60">
        <v>429</v>
      </c>
      <c r="I24" s="60">
        <v>430</v>
      </c>
      <c r="J24" s="60">
        <v>405</v>
      </c>
      <c r="K24" s="60">
        <v>400</v>
      </c>
      <c r="L24" s="60">
        <v>323</v>
      </c>
      <c r="M24" s="61">
        <v>334</v>
      </c>
      <c r="O24" s="31">
        <f>B23*B24+C23*C24+D23*D24+E23*E24+F23*F24+G23*G24+H23*H24+I23*I24+J23*J24+K23*K24+L23*L24+M23*M24</f>
        <v>351563</v>
      </c>
      <c r="Q24" s="331" t="s">
        <v>21</v>
      </c>
      <c r="R24" s="332"/>
      <c r="S24" s="332"/>
      <c r="T24" s="41">
        <f>SUM(T4:T6)</f>
        <v>5090</v>
      </c>
      <c r="U24" s="43">
        <f>SUM(U4:U6)</f>
        <v>4711</v>
      </c>
      <c r="V24" s="36">
        <f>SUM(T24:U24)</f>
        <v>9801</v>
      </c>
    </row>
    <row r="25" spans="1:22" ht="18" customHeight="1" thickBot="1" x14ac:dyDescent="0.2">
      <c r="A25" s="62" t="s">
        <v>2</v>
      </c>
      <c r="B25" s="63">
        <v>712</v>
      </c>
      <c r="C25" s="64">
        <v>734</v>
      </c>
      <c r="D25" s="64">
        <v>533</v>
      </c>
      <c r="E25" s="64">
        <v>353</v>
      </c>
      <c r="F25" s="64">
        <v>475</v>
      </c>
      <c r="G25" s="64">
        <v>464</v>
      </c>
      <c r="H25" s="64">
        <v>496</v>
      </c>
      <c r="I25" s="64">
        <v>471</v>
      </c>
      <c r="J25" s="64">
        <v>432</v>
      </c>
      <c r="K25" s="64">
        <v>403</v>
      </c>
      <c r="L25" s="64">
        <v>388</v>
      </c>
      <c r="M25" s="65">
        <v>374</v>
      </c>
      <c r="O25" s="32">
        <f>B23*B25+C23*C25+D23*D25+E23*E25+F23*F25+G23*G25+H23*H25+I23*I25+J23*J25+K23*K25+L23*L25+M23*M25</f>
        <v>378529</v>
      </c>
      <c r="Q25" s="333" t="s">
        <v>24</v>
      </c>
      <c r="R25" s="334"/>
      <c r="S25" s="334"/>
      <c r="T25" s="45">
        <f>T24/T$30</f>
        <v>0.15517819578671382</v>
      </c>
      <c r="U25" s="48">
        <f>U24/U$30</f>
        <v>0.13200515579466487</v>
      </c>
      <c r="V25" s="51">
        <f>V24/V$30</f>
        <v>0.14310327205828674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1330</v>
      </c>
      <c r="C26" s="68">
        <f t="shared" si="6"/>
        <v>1374</v>
      </c>
      <c r="D26" s="68">
        <f t="shared" si="6"/>
        <v>1061</v>
      </c>
      <c r="E26" s="68">
        <f t="shared" si="6"/>
        <v>724</v>
      </c>
      <c r="F26" s="68">
        <f t="shared" si="6"/>
        <v>959</v>
      </c>
      <c r="G26" s="68">
        <f t="shared" si="6"/>
        <v>922</v>
      </c>
      <c r="H26" s="68">
        <f t="shared" si="6"/>
        <v>925</v>
      </c>
      <c r="I26" s="68">
        <f t="shared" si="6"/>
        <v>901</v>
      </c>
      <c r="J26" s="68">
        <f t="shared" si="6"/>
        <v>837</v>
      </c>
      <c r="K26" s="68">
        <f t="shared" si="6"/>
        <v>803</v>
      </c>
      <c r="L26" s="68">
        <f t="shared" si="6"/>
        <v>711</v>
      </c>
      <c r="M26" s="69">
        <f t="shared" si="6"/>
        <v>708</v>
      </c>
      <c r="O26" s="33">
        <f>B23*B26+C23*C26+D23*D26+E23*E26+F23*F26+G23*G26+H23*H26+I23*I26+J23*J26+K23*K26+L23*L26+M23*M26</f>
        <v>730092</v>
      </c>
      <c r="Q26" s="335" t="s">
        <v>22</v>
      </c>
      <c r="R26" s="336"/>
      <c r="S26" s="336"/>
      <c r="T26" s="42">
        <f>SUM(T7:T16)</f>
        <v>21650</v>
      </c>
      <c r="U26" s="44">
        <f>SUM(U7:U16)</f>
        <v>22973</v>
      </c>
      <c r="V26" s="37">
        <f>SUM(T26:U26)</f>
        <v>44623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7" t="s">
        <v>24</v>
      </c>
      <c r="R27" s="338"/>
      <c r="S27" s="338"/>
      <c r="T27" s="46">
        <f>T26/T$30</f>
        <v>0.66004085241303623</v>
      </c>
      <c r="U27" s="47">
        <f>U26/U$30</f>
        <v>0.64371777628334459</v>
      </c>
      <c r="V27" s="52">
        <f>V26/V$30</f>
        <v>0.65153528303815211</v>
      </c>
    </row>
    <row r="28" spans="1:22" ht="18" customHeight="1" thickTop="1" x14ac:dyDescent="0.15">
      <c r="A28" s="58" t="s">
        <v>1</v>
      </c>
      <c r="B28" s="59">
        <v>307</v>
      </c>
      <c r="C28" s="60">
        <v>286</v>
      </c>
      <c r="D28" s="60">
        <v>296</v>
      </c>
      <c r="E28" s="60">
        <v>245</v>
      </c>
      <c r="F28" s="60">
        <v>264</v>
      </c>
      <c r="G28" s="60">
        <v>220</v>
      </c>
      <c r="H28" s="60">
        <v>215</v>
      </c>
      <c r="I28" s="60">
        <v>219</v>
      </c>
      <c r="J28" s="60">
        <v>184</v>
      </c>
      <c r="K28" s="60">
        <v>179</v>
      </c>
      <c r="L28" s="60">
        <v>163</v>
      </c>
      <c r="M28" s="61">
        <v>124</v>
      </c>
      <c r="O28" s="31">
        <f>B27*B28+C27*C28+D27*D28+E27*E28+F27*F28+G27*G28+H27*H28+I27*I28+J27*J28+K27*K28+L27*L28+M27*M28</f>
        <v>207213</v>
      </c>
      <c r="Q28" s="335" t="s">
        <v>23</v>
      </c>
      <c r="R28" s="336"/>
      <c r="S28" s="336"/>
      <c r="T28" s="42">
        <f>SUM(T17:T20)</f>
        <v>6061</v>
      </c>
      <c r="U28" s="44">
        <f>SUM(U17:U20)</f>
        <v>8004</v>
      </c>
      <c r="V28" s="37">
        <f>SUM(T28:U28)</f>
        <v>14065</v>
      </c>
    </row>
    <row r="29" spans="1:22" ht="18" customHeight="1" thickBot="1" x14ac:dyDescent="0.2">
      <c r="A29" s="62" t="s">
        <v>2</v>
      </c>
      <c r="B29" s="63">
        <v>395</v>
      </c>
      <c r="C29" s="64">
        <v>329</v>
      </c>
      <c r="D29" s="64">
        <v>331</v>
      </c>
      <c r="E29" s="64">
        <v>308</v>
      </c>
      <c r="F29" s="64">
        <v>327</v>
      </c>
      <c r="G29" s="64">
        <v>323</v>
      </c>
      <c r="H29" s="64">
        <v>315</v>
      </c>
      <c r="I29" s="64">
        <v>243</v>
      </c>
      <c r="J29" s="64">
        <v>280</v>
      </c>
      <c r="K29" s="64">
        <v>231</v>
      </c>
      <c r="L29" s="64">
        <v>257</v>
      </c>
      <c r="M29" s="65">
        <v>217</v>
      </c>
      <c r="O29" s="32">
        <f>B27*B29+C27*C29+D27*D29+E27*E29+F27*F29+G27*G29+H27*H29+I27*I29+J27*J29+K27*K29+L27*L29+M27*M29</f>
        <v>273737</v>
      </c>
      <c r="Q29" s="339" t="s">
        <v>24</v>
      </c>
      <c r="R29" s="340"/>
      <c r="S29" s="340"/>
      <c r="T29" s="49">
        <f>T28/T$30</f>
        <v>0.18478095180025</v>
      </c>
      <c r="U29" s="50">
        <f>U28/U$30</f>
        <v>0.22427706792199059</v>
      </c>
      <c r="V29" s="53">
        <f>V28/V$30</f>
        <v>0.20536144490356115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702</v>
      </c>
      <c r="C30" s="72">
        <f t="shared" si="7"/>
        <v>615</v>
      </c>
      <c r="D30" s="72">
        <f t="shared" si="7"/>
        <v>627</v>
      </c>
      <c r="E30" s="72">
        <f t="shared" si="7"/>
        <v>553</v>
      </c>
      <c r="F30" s="72">
        <f t="shared" si="7"/>
        <v>591</v>
      </c>
      <c r="G30" s="72">
        <f t="shared" si="7"/>
        <v>543</v>
      </c>
      <c r="H30" s="72">
        <f t="shared" si="7"/>
        <v>530</v>
      </c>
      <c r="I30" s="72">
        <f t="shared" si="7"/>
        <v>462</v>
      </c>
      <c r="J30" s="72">
        <f t="shared" si="7"/>
        <v>464</v>
      </c>
      <c r="K30" s="72">
        <f t="shared" si="7"/>
        <v>410</v>
      </c>
      <c r="L30" s="72">
        <f t="shared" si="7"/>
        <v>420</v>
      </c>
      <c r="M30" s="73">
        <f t="shared" si="7"/>
        <v>341</v>
      </c>
      <c r="O30" s="33">
        <f>B27*B30+C27*C30+D27*D30+E27*E30+F27*F30+G27*G30+H27*H30+I27*I30+J27*J30+K27*K30+L27*L30+M27*M30</f>
        <v>480950</v>
      </c>
      <c r="Q30" s="323" t="s">
        <v>8</v>
      </c>
      <c r="R30" s="324"/>
      <c r="S30" s="341"/>
      <c r="T30" s="38">
        <f>SUM(T24,T26,T28)</f>
        <v>32801</v>
      </c>
      <c r="U30" s="21">
        <f>SUM(U24,U26,U28)</f>
        <v>35688</v>
      </c>
      <c r="V30" s="35">
        <f>SUM(T30:U30)</f>
        <v>68489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117</v>
      </c>
      <c r="C32" s="60">
        <v>102</v>
      </c>
      <c r="D32" s="60">
        <v>71</v>
      </c>
      <c r="E32" s="60">
        <v>65</v>
      </c>
      <c r="F32" s="60">
        <v>42</v>
      </c>
      <c r="G32" s="60">
        <v>48</v>
      </c>
      <c r="H32" s="60">
        <v>32</v>
      </c>
      <c r="I32" s="60">
        <v>26</v>
      </c>
      <c r="J32" s="60">
        <v>20</v>
      </c>
      <c r="K32" s="60">
        <v>15</v>
      </c>
      <c r="L32" s="60">
        <v>14</v>
      </c>
      <c r="M32" s="61">
        <v>8</v>
      </c>
      <c r="O32" s="31">
        <f>B31*B32+C31*C32+D31*D32+E31*E32+F31*F32+G31*G32+H31*H32+I31*I32+J31*J32+K31*K32+L31*L32+M31*M32</f>
        <v>48784</v>
      </c>
    </row>
    <row r="33" spans="1:15" ht="18" customHeight="1" thickBot="1" x14ac:dyDescent="0.2">
      <c r="A33" s="62" t="s">
        <v>2</v>
      </c>
      <c r="B33" s="63">
        <v>199</v>
      </c>
      <c r="C33" s="64">
        <v>189</v>
      </c>
      <c r="D33" s="64">
        <v>167</v>
      </c>
      <c r="E33" s="64">
        <v>146</v>
      </c>
      <c r="F33" s="64">
        <v>134</v>
      </c>
      <c r="G33" s="64">
        <v>119</v>
      </c>
      <c r="H33" s="64">
        <v>76</v>
      </c>
      <c r="I33" s="64">
        <v>78</v>
      </c>
      <c r="J33" s="64">
        <v>70</v>
      </c>
      <c r="K33" s="64">
        <v>64</v>
      </c>
      <c r="L33" s="64">
        <v>40</v>
      </c>
      <c r="M33" s="65">
        <v>40</v>
      </c>
      <c r="O33" s="32">
        <f>B31*B33+C31*C33+D31*D33+E31*E33+F31*F33+G31*G33+H31*H33+I31*I33+J31*J33+K31*K33+L31*L33+M31*M33</f>
        <v>116118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316</v>
      </c>
      <c r="C34" s="72">
        <f t="shared" si="8"/>
        <v>291</v>
      </c>
      <c r="D34" s="72">
        <f t="shared" si="8"/>
        <v>238</v>
      </c>
      <c r="E34" s="72">
        <f t="shared" si="8"/>
        <v>211</v>
      </c>
      <c r="F34" s="72">
        <f t="shared" si="8"/>
        <v>176</v>
      </c>
      <c r="G34" s="72">
        <f t="shared" si="8"/>
        <v>167</v>
      </c>
      <c r="H34" s="72">
        <f t="shared" si="8"/>
        <v>108</v>
      </c>
      <c r="I34" s="72">
        <f t="shared" si="8"/>
        <v>104</v>
      </c>
      <c r="J34" s="72">
        <f t="shared" si="8"/>
        <v>90</v>
      </c>
      <c r="K34" s="72">
        <f t="shared" si="8"/>
        <v>79</v>
      </c>
      <c r="L34" s="72">
        <f t="shared" si="8"/>
        <v>54</v>
      </c>
      <c r="M34" s="73">
        <f t="shared" si="8"/>
        <v>48</v>
      </c>
      <c r="O34" s="33">
        <f>B31*B34+C31*C34+D31*D34+E31*E34+F31*F34+G31*G34+H31*H34+I31*I34+J31*J34+K31*K34+L31*L34+M31*M34</f>
        <v>164902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6</v>
      </c>
      <c r="C36" s="60">
        <v>7</v>
      </c>
      <c r="D36" s="60">
        <v>1</v>
      </c>
      <c r="E36" s="60">
        <v>0</v>
      </c>
      <c r="F36" s="60">
        <v>5</v>
      </c>
      <c r="G36" s="60">
        <v>0</v>
      </c>
      <c r="H36" s="60">
        <v>0</v>
      </c>
      <c r="I36" s="60">
        <v>0</v>
      </c>
      <c r="J36" s="60">
        <v>1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1957</v>
      </c>
    </row>
    <row r="37" spans="1:15" ht="18" customHeight="1" thickBot="1" x14ac:dyDescent="0.2">
      <c r="A37" s="62" t="s">
        <v>2</v>
      </c>
      <c r="B37" s="63">
        <v>36</v>
      </c>
      <c r="C37" s="64">
        <v>22</v>
      </c>
      <c r="D37" s="64">
        <v>13</v>
      </c>
      <c r="E37" s="64">
        <v>9</v>
      </c>
      <c r="F37" s="64">
        <v>7</v>
      </c>
      <c r="G37" s="64">
        <v>6</v>
      </c>
      <c r="H37" s="64">
        <v>3</v>
      </c>
      <c r="I37" s="64">
        <v>1</v>
      </c>
      <c r="J37" s="64">
        <v>0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9575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42</v>
      </c>
      <c r="C38" s="72">
        <f t="shared" si="9"/>
        <v>29</v>
      </c>
      <c r="D38" s="72">
        <f t="shared" si="9"/>
        <v>14</v>
      </c>
      <c r="E38" s="72">
        <f t="shared" si="9"/>
        <v>9</v>
      </c>
      <c r="F38" s="72">
        <f t="shared" si="9"/>
        <v>12</v>
      </c>
      <c r="G38" s="72">
        <f t="shared" si="9"/>
        <v>6</v>
      </c>
      <c r="H38" s="72">
        <f t="shared" si="9"/>
        <v>3</v>
      </c>
      <c r="I38" s="72">
        <f t="shared" si="9"/>
        <v>1</v>
      </c>
      <c r="J38" s="72">
        <f t="shared" si="9"/>
        <v>1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11532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2" t="s">
        <v>3</v>
      </c>
      <c r="F39" s="363"/>
      <c r="G39" s="364" t="s">
        <v>6</v>
      </c>
      <c r="H39" s="365"/>
      <c r="I39" s="80"/>
      <c r="J39" s="366" t="s">
        <v>32</v>
      </c>
      <c r="K39" s="367"/>
      <c r="L39" s="368" t="s">
        <v>33</v>
      </c>
      <c r="M39" s="369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32801</v>
      </c>
      <c r="F40" s="377"/>
      <c r="G40" s="82" t="s">
        <v>1</v>
      </c>
      <c r="H40" s="90">
        <f>J40/E40</f>
        <v>41.334380049388741</v>
      </c>
      <c r="I40" s="83"/>
      <c r="J40" s="378">
        <f>SUM(O4,O8,O12,O16,O20,O24,O28,O32,O36,O40,L40)</f>
        <v>1355809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35688</v>
      </c>
      <c r="F41" s="383"/>
      <c r="G41" s="85" t="s">
        <v>2</v>
      </c>
      <c r="H41" s="91">
        <f>J41/E41</f>
        <v>44.265915713965477</v>
      </c>
      <c r="I41" s="86"/>
      <c r="J41" s="384">
        <f>SUM(O5,O9,O13,O17,O21,O25,O29,O33,O37,O41,L41)</f>
        <v>1579762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68489</v>
      </c>
      <c r="F42" s="371"/>
      <c r="G42" s="88" t="s">
        <v>5</v>
      </c>
      <c r="H42" s="92">
        <f>J42/E42</f>
        <v>42.861934033202409</v>
      </c>
      <c r="I42" s="89"/>
      <c r="J42" s="372">
        <f>SUM(O6,O10,O14,O18,O22,O26,O30,O34,O38,O42,L42)</f>
        <v>2935571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360</v>
      </c>
      <c r="C4" s="60">
        <v>352</v>
      </c>
      <c r="D4" s="60">
        <v>322</v>
      </c>
      <c r="E4" s="60">
        <v>334</v>
      </c>
      <c r="F4" s="60">
        <v>338</v>
      </c>
      <c r="G4" s="60">
        <v>323</v>
      </c>
      <c r="H4" s="60">
        <v>333</v>
      </c>
      <c r="I4" s="60">
        <v>340</v>
      </c>
      <c r="J4" s="60">
        <v>352</v>
      </c>
      <c r="K4" s="60">
        <v>312</v>
      </c>
      <c r="L4" s="60">
        <v>339</v>
      </c>
      <c r="M4" s="61">
        <v>316</v>
      </c>
      <c r="O4" s="31">
        <f>B3*B4+C3*C4+D3*D4+E3*E4+F3*F4+G3*G4+H3*H4+I3*I4+J3*J4+K3*K4+L3*L4+M3*M4</f>
        <v>21833</v>
      </c>
      <c r="Q4" s="3">
        <v>0</v>
      </c>
      <c r="R4" s="4" t="s">
        <v>36</v>
      </c>
      <c r="S4" s="5">
        <v>4</v>
      </c>
      <c r="T4" s="14">
        <f>SUM(B4:F4)</f>
        <v>1706</v>
      </c>
      <c r="U4" s="15">
        <f>SUM(B5:F5)</f>
        <v>1617</v>
      </c>
      <c r="V4" s="25">
        <f>SUM(T4:U4)</f>
        <v>3323</v>
      </c>
    </row>
    <row r="5" spans="1:22" ht="18" customHeight="1" thickBot="1" x14ac:dyDescent="0.2">
      <c r="A5" s="62" t="s">
        <v>2</v>
      </c>
      <c r="B5" s="63">
        <v>354</v>
      </c>
      <c r="C5" s="64">
        <v>344</v>
      </c>
      <c r="D5" s="64">
        <v>318</v>
      </c>
      <c r="E5" s="64">
        <v>288</v>
      </c>
      <c r="F5" s="64">
        <v>313</v>
      </c>
      <c r="G5" s="64">
        <v>302</v>
      </c>
      <c r="H5" s="64">
        <v>304</v>
      </c>
      <c r="I5" s="64">
        <v>278</v>
      </c>
      <c r="J5" s="64">
        <v>293</v>
      </c>
      <c r="K5" s="64">
        <v>307</v>
      </c>
      <c r="L5" s="64">
        <v>324</v>
      </c>
      <c r="M5" s="65">
        <v>290</v>
      </c>
      <c r="O5" s="32">
        <f>B3*B5+C3*C5+D3*D5+E3*E5+F3*F5+G3*G5+H3*H5+I3*I5+J3*J5+K3*K5+L3*L5+M3*M5</f>
        <v>19913</v>
      </c>
      <c r="Q5" s="6">
        <v>5</v>
      </c>
      <c r="R5" s="7" t="s">
        <v>36</v>
      </c>
      <c r="S5" s="8">
        <v>9</v>
      </c>
      <c r="T5" s="16">
        <f>SUM(G4:K4)</f>
        <v>1660</v>
      </c>
      <c r="U5" s="17">
        <f>SUM(G5:K5)</f>
        <v>1484</v>
      </c>
      <c r="V5" s="26">
        <f t="shared" ref="V5:V20" si="0">SUM(T5:U5)</f>
        <v>3144</v>
      </c>
    </row>
    <row r="6" spans="1:22" ht="18" customHeight="1" thickTop="1" thickBot="1" x14ac:dyDescent="0.2">
      <c r="A6" s="66" t="s">
        <v>5</v>
      </c>
      <c r="B6" s="67">
        <f t="shared" ref="B6:M6" si="1">SUM(B4:B5)</f>
        <v>714</v>
      </c>
      <c r="C6" s="68">
        <f t="shared" si="1"/>
        <v>696</v>
      </c>
      <c r="D6" s="68">
        <f t="shared" si="1"/>
        <v>640</v>
      </c>
      <c r="E6" s="68">
        <f t="shared" si="1"/>
        <v>622</v>
      </c>
      <c r="F6" s="68">
        <f t="shared" si="1"/>
        <v>651</v>
      </c>
      <c r="G6" s="68">
        <f t="shared" si="1"/>
        <v>625</v>
      </c>
      <c r="H6" s="68">
        <f t="shared" si="1"/>
        <v>637</v>
      </c>
      <c r="I6" s="68">
        <f t="shared" si="1"/>
        <v>618</v>
      </c>
      <c r="J6" s="68">
        <f t="shared" si="1"/>
        <v>645</v>
      </c>
      <c r="K6" s="68">
        <f t="shared" si="1"/>
        <v>619</v>
      </c>
      <c r="L6" s="68">
        <f t="shared" si="1"/>
        <v>663</v>
      </c>
      <c r="M6" s="69">
        <f t="shared" si="1"/>
        <v>606</v>
      </c>
      <c r="O6" s="33">
        <f>B3*B6+C3*C6+D3*D6+E3*E6+F3*F6+G3*G6+H3*H6+I3*I6+J3*J6+K3*K6+L3*L6+M3*M6</f>
        <v>41746</v>
      </c>
      <c r="Q6" s="6">
        <v>10</v>
      </c>
      <c r="R6" s="7" t="s">
        <v>37</v>
      </c>
      <c r="S6" s="8">
        <v>14</v>
      </c>
      <c r="T6" s="16">
        <f>SUM(L4:M4,B8:D8)</f>
        <v>1561</v>
      </c>
      <c r="U6" s="17">
        <f>SUM(L5:M5,B9:D9)</f>
        <v>1552</v>
      </c>
      <c r="V6" s="26">
        <f t="shared" si="0"/>
        <v>3113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1625</v>
      </c>
      <c r="U7" s="17">
        <f>SUM(E9:I9)</f>
        <v>1532</v>
      </c>
      <c r="V7" s="26">
        <f t="shared" si="0"/>
        <v>3157</v>
      </c>
    </row>
    <row r="8" spans="1:22" ht="18" customHeight="1" thickTop="1" x14ac:dyDescent="0.15">
      <c r="A8" s="58" t="s">
        <v>1</v>
      </c>
      <c r="B8" s="59">
        <v>308</v>
      </c>
      <c r="C8" s="60">
        <v>301</v>
      </c>
      <c r="D8" s="60">
        <v>297</v>
      </c>
      <c r="E8" s="60">
        <v>308</v>
      </c>
      <c r="F8" s="60">
        <v>328</v>
      </c>
      <c r="G8" s="60">
        <v>294</v>
      </c>
      <c r="H8" s="60">
        <v>311</v>
      </c>
      <c r="I8" s="60">
        <v>384</v>
      </c>
      <c r="J8" s="60">
        <v>374</v>
      </c>
      <c r="K8" s="60">
        <v>397</v>
      </c>
      <c r="L8" s="60">
        <v>394</v>
      </c>
      <c r="M8" s="61">
        <v>389</v>
      </c>
      <c r="O8" s="31">
        <f>B7*B8+C7*C8+D7*D8+E7*E8+F7*F8+G7*G8+H7*H8+I7*I8+J7*J8+K7*K8+L7*L8+M7*M8</f>
        <v>72959</v>
      </c>
      <c r="Q8" s="6">
        <v>20</v>
      </c>
      <c r="R8" s="7" t="s">
        <v>36</v>
      </c>
      <c r="S8" s="8">
        <v>24</v>
      </c>
      <c r="T8" s="16">
        <f>SUM(J8:M8,B12)</f>
        <v>1951</v>
      </c>
      <c r="U8" s="17">
        <f>SUM(J9:M9,B13)</f>
        <v>1981</v>
      </c>
      <c r="V8" s="26">
        <f t="shared" si="0"/>
        <v>3932</v>
      </c>
    </row>
    <row r="9" spans="1:22" ht="18" customHeight="1" thickBot="1" x14ac:dyDescent="0.2">
      <c r="A9" s="62" t="s">
        <v>2</v>
      </c>
      <c r="B9" s="63">
        <v>323</v>
      </c>
      <c r="C9" s="64">
        <v>300</v>
      </c>
      <c r="D9" s="64">
        <v>315</v>
      </c>
      <c r="E9" s="64">
        <v>298</v>
      </c>
      <c r="F9" s="64">
        <v>298</v>
      </c>
      <c r="G9" s="64">
        <v>283</v>
      </c>
      <c r="H9" s="64">
        <v>315</v>
      </c>
      <c r="I9" s="64">
        <v>338</v>
      </c>
      <c r="J9" s="64">
        <v>312</v>
      </c>
      <c r="K9" s="64">
        <v>436</v>
      </c>
      <c r="L9" s="64">
        <v>417</v>
      </c>
      <c r="M9" s="65">
        <v>376</v>
      </c>
      <c r="O9" s="32">
        <f>B7*B9+C7*C9+D7*D9+E7*E9+F7*F9+G7*G9+H7*H9+I7*I9+J7*J9+K7*K9+L7*L9+M7*M9</f>
        <v>71545</v>
      </c>
      <c r="Q9" s="6">
        <v>25</v>
      </c>
      <c r="R9" s="7" t="s">
        <v>36</v>
      </c>
      <c r="S9" s="8">
        <v>29</v>
      </c>
      <c r="T9" s="16">
        <f>SUM(C12:G12)</f>
        <v>2293</v>
      </c>
      <c r="U9" s="17">
        <f>SUM(C13:G13)</f>
        <v>2334</v>
      </c>
      <c r="V9" s="26">
        <f t="shared" si="0"/>
        <v>4627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631</v>
      </c>
      <c r="C10" s="72">
        <f t="shared" si="2"/>
        <v>601</v>
      </c>
      <c r="D10" s="72">
        <f t="shared" si="2"/>
        <v>612</v>
      </c>
      <c r="E10" s="72">
        <f t="shared" si="2"/>
        <v>606</v>
      </c>
      <c r="F10" s="72">
        <f t="shared" si="2"/>
        <v>626</v>
      </c>
      <c r="G10" s="72">
        <f t="shared" si="2"/>
        <v>577</v>
      </c>
      <c r="H10" s="72">
        <f t="shared" si="2"/>
        <v>626</v>
      </c>
      <c r="I10" s="72">
        <f t="shared" si="2"/>
        <v>722</v>
      </c>
      <c r="J10" s="72">
        <f t="shared" si="2"/>
        <v>686</v>
      </c>
      <c r="K10" s="72">
        <f t="shared" si="2"/>
        <v>833</v>
      </c>
      <c r="L10" s="72">
        <f t="shared" si="2"/>
        <v>811</v>
      </c>
      <c r="M10" s="73">
        <f t="shared" si="2"/>
        <v>765</v>
      </c>
      <c r="O10" s="33">
        <f>B7*B10+C7*C10+D7*D10+E7*E10+F7*F10+G7*G10+H7*H10+I7*I10+J7*J10+K7*K10+L7*L10+M7*M10</f>
        <v>144504</v>
      </c>
      <c r="Q10" s="6">
        <v>30</v>
      </c>
      <c r="R10" s="7" t="s">
        <v>37</v>
      </c>
      <c r="S10" s="8">
        <v>34</v>
      </c>
      <c r="T10" s="16">
        <f>SUM(H12:L12)</f>
        <v>2696</v>
      </c>
      <c r="U10" s="17">
        <f>SUM(H13:L13)</f>
        <v>2812</v>
      </c>
      <c r="V10" s="26">
        <f t="shared" si="0"/>
        <v>5508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2458</v>
      </c>
      <c r="U11" s="17">
        <f>SUM(M13,B17:E17)</f>
        <v>2514</v>
      </c>
      <c r="V11" s="26">
        <f t="shared" si="0"/>
        <v>4972</v>
      </c>
    </row>
    <row r="12" spans="1:22" ht="18" customHeight="1" thickTop="1" x14ac:dyDescent="0.15">
      <c r="A12" s="58" t="s">
        <v>1</v>
      </c>
      <c r="B12" s="59">
        <v>397</v>
      </c>
      <c r="C12" s="60">
        <v>442</v>
      </c>
      <c r="D12" s="60">
        <v>435</v>
      </c>
      <c r="E12" s="60">
        <v>441</v>
      </c>
      <c r="F12" s="60">
        <v>480</v>
      </c>
      <c r="G12" s="60">
        <v>495</v>
      </c>
      <c r="H12" s="60">
        <v>519</v>
      </c>
      <c r="I12" s="60">
        <v>555</v>
      </c>
      <c r="J12" s="60">
        <v>503</v>
      </c>
      <c r="K12" s="60">
        <v>563</v>
      </c>
      <c r="L12" s="60">
        <v>556</v>
      </c>
      <c r="M12" s="61">
        <v>557</v>
      </c>
      <c r="O12" s="31">
        <f>B11*B12+C11*C12+D11*D12+E11*E12+F11*F12+G11*G12+H11*H12+I11*I12+J11*J12+K11*K12+L11*L12+M11*M12</f>
        <v>177439</v>
      </c>
      <c r="Q12" s="6">
        <v>40</v>
      </c>
      <c r="R12" s="7" t="s">
        <v>36</v>
      </c>
      <c r="S12" s="8">
        <v>44</v>
      </c>
      <c r="T12" s="16">
        <f>SUM(F16:J16)</f>
        <v>1928</v>
      </c>
      <c r="U12" s="17">
        <f>SUM(F17:J17)</f>
        <v>2048</v>
      </c>
      <c r="V12" s="26">
        <f t="shared" si="0"/>
        <v>3976</v>
      </c>
    </row>
    <row r="13" spans="1:22" ht="18" customHeight="1" thickBot="1" x14ac:dyDescent="0.2">
      <c r="A13" s="62" t="s">
        <v>2</v>
      </c>
      <c r="B13" s="63">
        <v>440</v>
      </c>
      <c r="C13" s="64">
        <v>421</v>
      </c>
      <c r="D13" s="64">
        <v>428</v>
      </c>
      <c r="E13" s="64">
        <v>480</v>
      </c>
      <c r="F13" s="64">
        <v>511</v>
      </c>
      <c r="G13" s="64">
        <v>494</v>
      </c>
      <c r="H13" s="64">
        <v>520</v>
      </c>
      <c r="I13" s="64">
        <v>590</v>
      </c>
      <c r="J13" s="64">
        <v>580</v>
      </c>
      <c r="K13" s="64">
        <v>549</v>
      </c>
      <c r="L13" s="64">
        <v>573</v>
      </c>
      <c r="M13" s="65">
        <v>594</v>
      </c>
      <c r="O13" s="32">
        <f>B11*B13+C11*C13+D11*D13+E11*E13+F11*F13+G11*G13+H11*H13+I11*I13+J11*J13+K11*K13+L11*L13+M11*M13</f>
        <v>184646</v>
      </c>
      <c r="Q13" s="6">
        <v>45</v>
      </c>
      <c r="R13" s="7" t="s">
        <v>36</v>
      </c>
      <c r="S13" s="8">
        <v>49</v>
      </c>
      <c r="T13" s="16">
        <f>SUM(K16:M16,B20:C20)</f>
        <v>1733</v>
      </c>
      <c r="U13" s="17">
        <f>SUM(K17:M17,B21:C21)</f>
        <v>1863</v>
      </c>
      <c r="V13" s="26">
        <f t="shared" si="0"/>
        <v>3596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837</v>
      </c>
      <c r="C14" s="68">
        <f t="shared" si="3"/>
        <v>863</v>
      </c>
      <c r="D14" s="68">
        <f t="shared" si="3"/>
        <v>863</v>
      </c>
      <c r="E14" s="68">
        <f t="shared" si="3"/>
        <v>921</v>
      </c>
      <c r="F14" s="68">
        <f t="shared" si="3"/>
        <v>991</v>
      </c>
      <c r="G14" s="68">
        <f t="shared" si="3"/>
        <v>989</v>
      </c>
      <c r="H14" s="68">
        <f t="shared" si="3"/>
        <v>1039</v>
      </c>
      <c r="I14" s="68">
        <f t="shared" si="3"/>
        <v>1145</v>
      </c>
      <c r="J14" s="68">
        <f t="shared" si="3"/>
        <v>1083</v>
      </c>
      <c r="K14" s="68">
        <f t="shared" si="3"/>
        <v>1112</v>
      </c>
      <c r="L14" s="68">
        <f t="shared" si="3"/>
        <v>1129</v>
      </c>
      <c r="M14" s="69">
        <f t="shared" si="3"/>
        <v>1151</v>
      </c>
      <c r="O14" s="33">
        <f>B11*B14+C11*C14+D11*D14+E11*E14+F11*F14+G11*G14+H11*H14+I11*I14+J11*J14+K11*K14+L11*L14+M11*M14</f>
        <v>362085</v>
      </c>
      <c r="Q14" s="6">
        <v>50</v>
      </c>
      <c r="R14" s="7" t="s">
        <v>37</v>
      </c>
      <c r="S14" s="8">
        <v>54</v>
      </c>
      <c r="T14" s="16">
        <f>SUM(D20:H20)</f>
        <v>1876</v>
      </c>
      <c r="U14" s="17">
        <f>SUM(D21:H21)</f>
        <v>2186</v>
      </c>
      <c r="V14" s="26">
        <f t="shared" si="0"/>
        <v>4062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2678</v>
      </c>
      <c r="U15" s="17">
        <f>SUM(I21:M21)</f>
        <v>3124</v>
      </c>
      <c r="V15" s="26">
        <f t="shared" si="0"/>
        <v>5802</v>
      </c>
    </row>
    <row r="16" spans="1:22" ht="18" customHeight="1" thickTop="1" x14ac:dyDescent="0.15">
      <c r="A16" s="58" t="s">
        <v>1</v>
      </c>
      <c r="B16" s="59">
        <v>539</v>
      </c>
      <c r="C16" s="60">
        <v>483</v>
      </c>
      <c r="D16" s="60">
        <v>475</v>
      </c>
      <c r="E16" s="60">
        <v>404</v>
      </c>
      <c r="F16" s="60">
        <v>443</v>
      </c>
      <c r="G16" s="60">
        <v>353</v>
      </c>
      <c r="H16" s="60">
        <v>382</v>
      </c>
      <c r="I16" s="60">
        <v>392</v>
      </c>
      <c r="J16" s="60">
        <v>358</v>
      </c>
      <c r="K16" s="60">
        <v>371</v>
      </c>
      <c r="L16" s="60">
        <v>311</v>
      </c>
      <c r="M16" s="61">
        <v>327</v>
      </c>
      <c r="O16" s="31">
        <f>B15*B16+C15*C16+D15*D16+E15*E16+F15*F16+G15*G16+H15*H16+I15*I16+J15*J16+K15*K16+L15*L16+M15*M16</f>
        <v>198296</v>
      </c>
      <c r="Q16" s="6">
        <v>60</v>
      </c>
      <c r="R16" s="7" t="s">
        <v>36</v>
      </c>
      <c r="S16" s="8">
        <v>64</v>
      </c>
      <c r="T16" s="16">
        <f>SUM(B24:F24)</f>
        <v>2505</v>
      </c>
      <c r="U16" s="17">
        <f>SUM(B25:F25)</f>
        <v>2547</v>
      </c>
      <c r="V16" s="26">
        <f t="shared" si="0"/>
        <v>5052</v>
      </c>
    </row>
    <row r="17" spans="1:22" ht="18" customHeight="1" thickBot="1" x14ac:dyDescent="0.2">
      <c r="A17" s="62" t="s">
        <v>2</v>
      </c>
      <c r="B17" s="63">
        <v>533</v>
      </c>
      <c r="C17" s="64">
        <v>478</v>
      </c>
      <c r="D17" s="64">
        <v>455</v>
      </c>
      <c r="E17" s="64">
        <v>454</v>
      </c>
      <c r="F17" s="64">
        <v>453</v>
      </c>
      <c r="G17" s="64">
        <v>361</v>
      </c>
      <c r="H17" s="64">
        <v>418</v>
      </c>
      <c r="I17" s="64">
        <v>400</v>
      </c>
      <c r="J17" s="64">
        <v>416</v>
      </c>
      <c r="K17" s="64">
        <v>374</v>
      </c>
      <c r="L17" s="64">
        <v>370</v>
      </c>
      <c r="M17" s="65">
        <v>361</v>
      </c>
      <c r="O17" s="32">
        <f>B15*B17+C15*C17+D15*D17+E15*E17+F15*F17+G15*G17+H15*H17+I15*I17+J15*J17+K15*K17+L15*L17+M15*M17</f>
        <v>208668</v>
      </c>
      <c r="Q17" s="6">
        <v>65</v>
      </c>
      <c r="R17" s="7" t="s">
        <v>36</v>
      </c>
      <c r="S17" s="8">
        <v>69</v>
      </c>
      <c r="T17" s="16">
        <f>SUM(G24:K24)</f>
        <v>2001</v>
      </c>
      <c r="U17" s="17">
        <f>SUM(G25:K25)</f>
        <v>2191</v>
      </c>
      <c r="V17" s="26">
        <f t="shared" si="0"/>
        <v>4192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1072</v>
      </c>
      <c r="C18" s="68">
        <f t="shared" si="4"/>
        <v>961</v>
      </c>
      <c r="D18" s="68">
        <f t="shared" si="4"/>
        <v>930</v>
      </c>
      <c r="E18" s="68">
        <f t="shared" si="4"/>
        <v>858</v>
      </c>
      <c r="F18" s="68">
        <f t="shared" si="4"/>
        <v>896</v>
      </c>
      <c r="G18" s="68">
        <f t="shared" si="4"/>
        <v>714</v>
      </c>
      <c r="H18" s="68">
        <f t="shared" si="4"/>
        <v>800</v>
      </c>
      <c r="I18" s="68">
        <f t="shared" si="4"/>
        <v>792</v>
      </c>
      <c r="J18" s="68">
        <f t="shared" si="4"/>
        <v>774</v>
      </c>
      <c r="K18" s="68">
        <f t="shared" si="4"/>
        <v>745</v>
      </c>
      <c r="L18" s="68">
        <f t="shared" si="4"/>
        <v>681</v>
      </c>
      <c r="M18" s="69">
        <f t="shared" si="4"/>
        <v>688</v>
      </c>
      <c r="O18" s="33">
        <f>B15*B18+C15*C18+D15*D18+E15*E18+F15*F18+G15*G18+H15*H18+I15*I18+J15*J18+K15*K18+L15*L18+M15*M18</f>
        <v>406964</v>
      </c>
      <c r="Q18" s="6">
        <v>70</v>
      </c>
      <c r="R18" s="7" t="s">
        <v>37</v>
      </c>
      <c r="S18" s="8">
        <v>74</v>
      </c>
      <c r="T18" s="16">
        <f>SUM(L24:M24,B28:D28)</f>
        <v>1507</v>
      </c>
      <c r="U18" s="17">
        <f>SUM(L25:M25,B29:D29)</f>
        <v>1750</v>
      </c>
      <c r="V18" s="26">
        <f t="shared" si="0"/>
        <v>3257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1144</v>
      </c>
      <c r="U19" s="17">
        <f>SUM(E29:I29)</f>
        <v>1499</v>
      </c>
      <c r="V19" s="26">
        <f t="shared" si="0"/>
        <v>2643</v>
      </c>
    </row>
    <row r="20" spans="1:22" ht="18" customHeight="1" thickTop="1" thickBot="1" x14ac:dyDescent="0.2">
      <c r="A20" s="58" t="s">
        <v>1</v>
      </c>
      <c r="B20" s="59">
        <v>363</v>
      </c>
      <c r="C20" s="60">
        <v>361</v>
      </c>
      <c r="D20" s="60">
        <v>335</v>
      </c>
      <c r="E20" s="60">
        <v>352</v>
      </c>
      <c r="F20" s="60">
        <v>396</v>
      </c>
      <c r="G20" s="60">
        <v>380</v>
      </c>
      <c r="H20" s="60">
        <v>413</v>
      </c>
      <c r="I20" s="60">
        <v>447</v>
      </c>
      <c r="J20" s="60">
        <v>488</v>
      </c>
      <c r="K20" s="60">
        <v>513</v>
      </c>
      <c r="L20" s="60">
        <v>605</v>
      </c>
      <c r="M20" s="61">
        <v>625</v>
      </c>
      <c r="O20" s="31">
        <f>B19*B20+C19*C20+D19*D20+E19*E20+F19*F20+G19*G20+H19*H20+I19*I20+J19*J20+K19*K20+L19*L20+M19*M20</f>
        <v>285968</v>
      </c>
      <c r="Q20" s="9">
        <v>80</v>
      </c>
      <c r="R20" s="10" t="s">
        <v>36</v>
      </c>
      <c r="S20" s="11"/>
      <c r="T20" s="18">
        <f>SUM(J28:M28,B32:M32,B36:M36,B40:D40)</f>
        <v>1136</v>
      </c>
      <c r="U20" s="19">
        <f>SUM(J29:M29,B33:M33,B37:M37,B41:D41)</f>
        <v>2266</v>
      </c>
      <c r="V20" s="27">
        <f t="shared" si="0"/>
        <v>3402</v>
      </c>
    </row>
    <row r="21" spans="1:22" ht="18" customHeight="1" thickTop="1" thickBot="1" x14ac:dyDescent="0.2">
      <c r="A21" s="62" t="s">
        <v>2</v>
      </c>
      <c r="B21" s="63">
        <v>379</v>
      </c>
      <c r="C21" s="64">
        <v>379</v>
      </c>
      <c r="D21" s="64">
        <v>387</v>
      </c>
      <c r="E21" s="64">
        <v>435</v>
      </c>
      <c r="F21" s="64">
        <v>428</v>
      </c>
      <c r="G21" s="64">
        <v>431</v>
      </c>
      <c r="H21" s="64">
        <v>505</v>
      </c>
      <c r="I21" s="64">
        <v>498</v>
      </c>
      <c r="J21" s="64">
        <v>554</v>
      </c>
      <c r="K21" s="64">
        <v>640</v>
      </c>
      <c r="L21" s="64">
        <v>709</v>
      </c>
      <c r="M21" s="65">
        <v>723</v>
      </c>
      <c r="O21" s="32">
        <f>B19*B21+C19*C21+D19*D21+E19*E21+F19*F21+G19*G21+H19*H21+I19*I21+J19*J21+K19*K21+L19*L21+M19*M21</f>
        <v>329340</v>
      </c>
      <c r="Q21" s="323" t="s">
        <v>8</v>
      </c>
      <c r="R21" s="324"/>
      <c r="S21" s="324"/>
      <c r="T21" s="20">
        <f>SUM(T4:T20)</f>
        <v>32458</v>
      </c>
      <c r="U21" s="21">
        <f>SUM(U4:U20)</f>
        <v>35300</v>
      </c>
      <c r="V21" s="23">
        <f>SUM(V4:V20)</f>
        <v>67758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742</v>
      </c>
      <c r="C22" s="72">
        <f t="shared" si="5"/>
        <v>740</v>
      </c>
      <c r="D22" s="72">
        <f t="shared" si="5"/>
        <v>722</v>
      </c>
      <c r="E22" s="72">
        <f t="shared" si="5"/>
        <v>787</v>
      </c>
      <c r="F22" s="72">
        <f t="shared" si="5"/>
        <v>824</v>
      </c>
      <c r="G22" s="72">
        <f t="shared" si="5"/>
        <v>811</v>
      </c>
      <c r="H22" s="72">
        <f t="shared" si="5"/>
        <v>918</v>
      </c>
      <c r="I22" s="72">
        <f t="shared" si="5"/>
        <v>945</v>
      </c>
      <c r="J22" s="72">
        <f t="shared" si="5"/>
        <v>1042</v>
      </c>
      <c r="K22" s="72">
        <f t="shared" si="5"/>
        <v>1153</v>
      </c>
      <c r="L22" s="72">
        <f t="shared" si="5"/>
        <v>1314</v>
      </c>
      <c r="M22" s="73">
        <f t="shared" si="5"/>
        <v>1348</v>
      </c>
      <c r="O22" s="33">
        <f>B19*B22+C19*C22+D19*D22+E19*E22+F19*F22+G19*G22+H19*H22+I19*I22+J19*J22+K19*K22+L19*L22+M19*M22</f>
        <v>615308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646</v>
      </c>
      <c r="C24" s="60">
        <v>530</v>
      </c>
      <c r="D24" s="60">
        <v>378</v>
      </c>
      <c r="E24" s="60">
        <v>491</v>
      </c>
      <c r="F24" s="60">
        <v>460</v>
      </c>
      <c r="G24" s="60">
        <v>432</v>
      </c>
      <c r="H24" s="60">
        <v>435</v>
      </c>
      <c r="I24" s="60">
        <v>408</v>
      </c>
      <c r="J24" s="60">
        <v>401</v>
      </c>
      <c r="K24" s="60">
        <v>325</v>
      </c>
      <c r="L24" s="60">
        <v>340</v>
      </c>
      <c r="M24" s="61">
        <v>316</v>
      </c>
      <c r="O24" s="31">
        <f>B23*B24+C23*C24+D23*D24+E23*E24+F23*F24+G23*G24+H23*H24+I23*I24+J23*J24+K23*K24+L23*L24+M23*M24</f>
        <v>334954</v>
      </c>
      <c r="Q24" s="331" t="s">
        <v>21</v>
      </c>
      <c r="R24" s="332"/>
      <c r="S24" s="332"/>
      <c r="T24" s="41">
        <f>SUM(T4:T6)</f>
        <v>4927</v>
      </c>
      <c r="U24" s="43">
        <f>SUM(U4:U6)</f>
        <v>4653</v>
      </c>
      <c r="V24" s="36">
        <f>SUM(T24:U24)</f>
        <v>9580</v>
      </c>
    </row>
    <row r="25" spans="1:22" ht="18" customHeight="1" thickBot="1" x14ac:dyDescent="0.2">
      <c r="A25" s="62" t="s">
        <v>2</v>
      </c>
      <c r="B25" s="63">
        <v>736</v>
      </c>
      <c r="C25" s="64">
        <v>525</v>
      </c>
      <c r="D25" s="64">
        <v>349</v>
      </c>
      <c r="E25" s="64">
        <v>476</v>
      </c>
      <c r="F25" s="64">
        <v>461</v>
      </c>
      <c r="G25" s="64">
        <v>496</v>
      </c>
      <c r="H25" s="64">
        <v>472</v>
      </c>
      <c r="I25" s="64">
        <v>431</v>
      </c>
      <c r="J25" s="64">
        <v>405</v>
      </c>
      <c r="K25" s="64">
        <v>387</v>
      </c>
      <c r="L25" s="64">
        <v>374</v>
      </c>
      <c r="M25" s="65">
        <v>398</v>
      </c>
      <c r="O25" s="32">
        <f>B23*B25+C23*C25+D23*D25+E23*E25+F23*F25+G23*G25+H23*H25+I23*I25+J23*J25+K23*K25+L23*L25+M23*M25</f>
        <v>358265</v>
      </c>
      <c r="Q25" s="333" t="s">
        <v>24</v>
      </c>
      <c r="R25" s="334"/>
      <c r="S25" s="334"/>
      <c r="T25" s="45">
        <f>T24/T$30</f>
        <v>0.15179616735473536</v>
      </c>
      <c r="U25" s="48">
        <f>U24/U$30</f>
        <v>0.13181303116147308</v>
      </c>
      <c r="V25" s="51">
        <f>V24/V$30</f>
        <v>0.14138551905310073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1382</v>
      </c>
      <c r="C26" s="68">
        <f t="shared" si="6"/>
        <v>1055</v>
      </c>
      <c r="D26" s="68">
        <f t="shared" si="6"/>
        <v>727</v>
      </c>
      <c r="E26" s="68">
        <f t="shared" si="6"/>
        <v>967</v>
      </c>
      <c r="F26" s="68">
        <f t="shared" si="6"/>
        <v>921</v>
      </c>
      <c r="G26" s="68">
        <f t="shared" si="6"/>
        <v>928</v>
      </c>
      <c r="H26" s="68">
        <f t="shared" si="6"/>
        <v>907</v>
      </c>
      <c r="I26" s="68">
        <f t="shared" si="6"/>
        <v>839</v>
      </c>
      <c r="J26" s="68">
        <f t="shared" si="6"/>
        <v>806</v>
      </c>
      <c r="K26" s="68">
        <f t="shared" si="6"/>
        <v>712</v>
      </c>
      <c r="L26" s="68">
        <f t="shared" si="6"/>
        <v>714</v>
      </c>
      <c r="M26" s="69">
        <f t="shared" si="6"/>
        <v>714</v>
      </c>
      <c r="O26" s="33">
        <f>B23*B26+C23*C26+D23*D26+E23*E26+F23*F26+G23*G26+H23*H26+I23*I26+J23*J26+K23*K26+L23*L26+M23*M26</f>
        <v>693219</v>
      </c>
      <c r="Q26" s="335" t="s">
        <v>22</v>
      </c>
      <c r="R26" s="336"/>
      <c r="S26" s="336"/>
      <c r="T26" s="42">
        <f>SUM(T7:T16)</f>
        <v>21743</v>
      </c>
      <c r="U26" s="44">
        <f>SUM(U7:U16)</f>
        <v>22941</v>
      </c>
      <c r="V26" s="37">
        <f>SUM(T26:U26)</f>
        <v>44684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7" t="s">
        <v>24</v>
      </c>
      <c r="R27" s="338"/>
      <c r="S27" s="338"/>
      <c r="T27" s="46">
        <f>T26/T$30</f>
        <v>0.66988107708423195</v>
      </c>
      <c r="U27" s="47">
        <f>U26/U$30</f>
        <v>0.64988668555240792</v>
      </c>
      <c r="V27" s="52">
        <f>V26/V$30</f>
        <v>0.65946456506980722</v>
      </c>
    </row>
    <row r="28" spans="1:22" ht="18" customHeight="1" thickTop="1" x14ac:dyDescent="0.15">
      <c r="A28" s="58" t="s">
        <v>1</v>
      </c>
      <c r="B28" s="59">
        <v>297</v>
      </c>
      <c r="C28" s="60">
        <v>305</v>
      </c>
      <c r="D28" s="60">
        <v>249</v>
      </c>
      <c r="E28" s="60">
        <v>274</v>
      </c>
      <c r="F28" s="60">
        <v>227</v>
      </c>
      <c r="G28" s="60">
        <v>218</v>
      </c>
      <c r="H28" s="60">
        <v>230</v>
      </c>
      <c r="I28" s="60">
        <v>195</v>
      </c>
      <c r="J28" s="60">
        <v>190</v>
      </c>
      <c r="K28" s="60">
        <v>170</v>
      </c>
      <c r="L28" s="60">
        <v>132</v>
      </c>
      <c r="M28" s="61">
        <v>121</v>
      </c>
      <c r="O28" s="31">
        <f>B27*B28+C27*C28+D27*D28+E27*E28+F27*F28+G27*G28+H27*H28+I27*I28+J27*J28+K27*K28+L27*L28+M27*M28</f>
        <v>199845</v>
      </c>
      <c r="Q28" s="335" t="s">
        <v>23</v>
      </c>
      <c r="R28" s="336"/>
      <c r="S28" s="336"/>
      <c r="T28" s="42">
        <f>SUM(T17:T20)</f>
        <v>5788</v>
      </c>
      <c r="U28" s="44">
        <f>SUM(U17:U20)</f>
        <v>7706</v>
      </c>
      <c r="V28" s="37">
        <f>SUM(T28:U28)</f>
        <v>13494</v>
      </c>
    </row>
    <row r="29" spans="1:22" ht="18" customHeight="1" thickBot="1" x14ac:dyDescent="0.2">
      <c r="A29" s="62" t="s">
        <v>2</v>
      </c>
      <c r="B29" s="63">
        <v>330</v>
      </c>
      <c r="C29" s="64">
        <v>339</v>
      </c>
      <c r="D29" s="64">
        <v>309</v>
      </c>
      <c r="E29" s="64">
        <v>329</v>
      </c>
      <c r="F29" s="64">
        <v>330</v>
      </c>
      <c r="G29" s="64">
        <v>313</v>
      </c>
      <c r="H29" s="64">
        <v>242</v>
      </c>
      <c r="I29" s="64">
        <v>285</v>
      </c>
      <c r="J29" s="64">
        <v>237</v>
      </c>
      <c r="K29" s="64">
        <v>259</v>
      </c>
      <c r="L29" s="64">
        <v>216</v>
      </c>
      <c r="M29" s="65">
        <v>204</v>
      </c>
      <c r="O29" s="32">
        <f>B27*B29+C27*C29+D27*D29+E27*E29+F27*F29+G27*G29+H27*H29+I27*I29+J27*J29+K27*K29+L27*L29+M27*M29</f>
        <v>261203</v>
      </c>
      <c r="Q29" s="339" t="s">
        <v>24</v>
      </c>
      <c r="R29" s="340"/>
      <c r="S29" s="340"/>
      <c r="T29" s="49">
        <f>T28/T$30</f>
        <v>0.17832275556103272</v>
      </c>
      <c r="U29" s="50">
        <f>U28/U$30</f>
        <v>0.21830028328611897</v>
      </c>
      <c r="V29" s="53">
        <f>V28/V$30</f>
        <v>0.19914991587709199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627</v>
      </c>
      <c r="C30" s="72">
        <f t="shared" si="7"/>
        <v>644</v>
      </c>
      <c r="D30" s="72">
        <f t="shared" si="7"/>
        <v>558</v>
      </c>
      <c r="E30" s="72">
        <f t="shared" si="7"/>
        <v>603</v>
      </c>
      <c r="F30" s="72">
        <f t="shared" si="7"/>
        <v>557</v>
      </c>
      <c r="G30" s="72">
        <f t="shared" si="7"/>
        <v>531</v>
      </c>
      <c r="H30" s="72">
        <f t="shared" si="7"/>
        <v>472</v>
      </c>
      <c r="I30" s="72">
        <f t="shared" si="7"/>
        <v>480</v>
      </c>
      <c r="J30" s="72">
        <f t="shared" si="7"/>
        <v>427</v>
      </c>
      <c r="K30" s="72">
        <f t="shared" si="7"/>
        <v>429</v>
      </c>
      <c r="L30" s="72">
        <f t="shared" si="7"/>
        <v>348</v>
      </c>
      <c r="M30" s="73">
        <f t="shared" si="7"/>
        <v>325</v>
      </c>
      <c r="O30" s="33">
        <f>B27*B30+C27*C30+D27*D30+E27*E30+F27*F30+G27*G30+H27*H30+I27*I30+J27*J30+K27*K30+L27*L30+M27*M30</f>
        <v>461048</v>
      </c>
      <c r="Q30" s="323" t="s">
        <v>8</v>
      </c>
      <c r="R30" s="324"/>
      <c r="S30" s="341"/>
      <c r="T30" s="38">
        <f>SUM(T24,T26,T28)</f>
        <v>32458</v>
      </c>
      <c r="U30" s="21">
        <f>SUM(U24,U26,U28)</f>
        <v>35300</v>
      </c>
      <c r="V30" s="35">
        <f>SUM(T30:U30)</f>
        <v>67758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112</v>
      </c>
      <c r="C32" s="60">
        <v>78</v>
      </c>
      <c r="D32" s="60">
        <v>69</v>
      </c>
      <c r="E32" s="60">
        <v>53</v>
      </c>
      <c r="F32" s="60">
        <v>48</v>
      </c>
      <c r="G32" s="60">
        <v>39</v>
      </c>
      <c r="H32" s="60">
        <v>32</v>
      </c>
      <c r="I32" s="60">
        <v>21</v>
      </c>
      <c r="J32" s="60">
        <v>20</v>
      </c>
      <c r="K32" s="60">
        <v>17</v>
      </c>
      <c r="L32" s="60">
        <v>9</v>
      </c>
      <c r="M32" s="61">
        <v>8</v>
      </c>
      <c r="O32" s="31">
        <f>B31*B32+C31*C32+D31*D32+E31*E32+F31*F32+G31*G32+H31*H32+I31*I32+J31*J32+K31*K32+L31*L32+M31*M32</f>
        <v>44096</v>
      </c>
    </row>
    <row r="33" spans="1:15" ht="18" customHeight="1" thickBot="1" x14ac:dyDescent="0.2">
      <c r="A33" s="62" t="s">
        <v>2</v>
      </c>
      <c r="B33" s="63">
        <v>195</v>
      </c>
      <c r="C33" s="64">
        <v>175</v>
      </c>
      <c r="D33" s="64">
        <v>150</v>
      </c>
      <c r="E33" s="64">
        <v>142</v>
      </c>
      <c r="F33" s="64">
        <v>126</v>
      </c>
      <c r="G33" s="64">
        <v>87</v>
      </c>
      <c r="H33" s="64">
        <v>91</v>
      </c>
      <c r="I33" s="64">
        <v>81</v>
      </c>
      <c r="J33" s="64">
        <v>74</v>
      </c>
      <c r="K33" s="64">
        <v>53</v>
      </c>
      <c r="L33" s="64">
        <v>51</v>
      </c>
      <c r="M33" s="65">
        <v>44</v>
      </c>
      <c r="O33" s="32">
        <f>B31*B33+C31*C33+D31*D33+E31*E33+F31*F33+G31*G33+H31*H33+I31*I33+J31*J33+K31*K33+L31*L33+M31*M33</f>
        <v>111612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307</v>
      </c>
      <c r="C34" s="72">
        <f t="shared" si="8"/>
        <v>253</v>
      </c>
      <c r="D34" s="72">
        <f t="shared" si="8"/>
        <v>219</v>
      </c>
      <c r="E34" s="72">
        <f t="shared" si="8"/>
        <v>195</v>
      </c>
      <c r="F34" s="72">
        <f t="shared" si="8"/>
        <v>174</v>
      </c>
      <c r="G34" s="72">
        <f t="shared" si="8"/>
        <v>126</v>
      </c>
      <c r="H34" s="72">
        <f t="shared" si="8"/>
        <v>123</v>
      </c>
      <c r="I34" s="72">
        <f t="shared" si="8"/>
        <v>102</v>
      </c>
      <c r="J34" s="72">
        <f t="shared" si="8"/>
        <v>94</v>
      </c>
      <c r="K34" s="72">
        <f t="shared" si="8"/>
        <v>70</v>
      </c>
      <c r="L34" s="72">
        <f t="shared" si="8"/>
        <v>60</v>
      </c>
      <c r="M34" s="73">
        <f t="shared" si="8"/>
        <v>52</v>
      </c>
      <c r="O34" s="33">
        <f>B31*B34+C31*C34+D31*D34+E31*E34+F31*F34+G31*G34+H31*H34+I31*I34+J31*J34+K31*K34+L31*L34+M31*M34</f>
        <v>155708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8</v>
      </c>
      <c r="C36" s="60">
        <v>2</v>
      </c>
      <c r="D36" s="60">
        <v>0</v>
      </c>
      <c r="E36" s="60">
        <v>4</v>
      </c>
      <c r="F36" s="60">
        <v>0</v>
      </c>
      <c r="G36" s="60">
        <v>0</v>
      </c>
      <c r="H36" s="60">
        <v>2</v>
      </c>
      <c r="I36" s="60">
        <v>1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1665</v>
      </c>
    </row>
    <row r="37" spans="1:15" ht="18" customHeight="1" thickBot="1" x14ac:dyDescent="0.2">
      <c r="A37" s="62" t="s">
        <v>2</v>
      </c>
      <c r="B37" s="63">
        <v>26</v>
      </c>
      <c r="C37" s="64">
        <v>16</v>
      </c>
      <c r="D37" s="64">
        <v>15</v>
      </c>
      <c r="E37" s="64">
        <v>8</v>
      </c>
      <c r="F37" s="64">
        <v>7</v>
      </c>
      <c r="G37" s="64">
        <v>4</v>
      </c>
      <c r="H37" s="64">
        <v>1</v>
      </c>
      <c r="I37" s="64">
        <v>1</v>
      </c>
      <c r="J37" s="64">
        <v>3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7931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34</v>
      </c>
      <c r="C38" s="72">
        <f t="shared" si="9"/>
        <v>18</v>
      </c>
      <c r="D38" s="72">
        <f t="shared" si="9"/>
        <v>15</v>
      </c>
      <c r="E38" s="72">
        <f t="shared" si="9"/>
        <v>12</v>
      </c>
      <c r="F38" s="72">
        <f t="shared" si="9"/>
        <v>7</v>
      </c>
      <c r="G38" s="72">
        <f t="shared" si="9"/>
        <v>4</v>
      </c>
      <c r="H38" s="72">
        <f t="shared" si="9"/>
        <v>3</v>
      </c>
      <c r="I38" s="72">
        <f t="shared" si="9"/>
        <v>2</v>
      </c>
      <c r="J38" s="72">
        <f t="shared" si="9"/>
        <v>3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9596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2" t="s">
        <v>3</v>
      </c>
      <c r="F39" s="363"/>
      <c r="G39" s="364" t="s">
        <v>6</v>
      </c>
      <c r="H39" s="365"/>
      <c r="I39" s="80"/>
      <c r="J39" s="366" t="s">
        <v>32</v>
      </c>
      <c r="K39" s="367"/>
      <c r="L39" s="368" t="s">
        <v>33</v>
      </c>
      <c r="M39" s="369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32458</v>
      </c>
      <c r="F40" s="377"/>
      <c r="G40" s="82" t="s">
        <v>1</v>
      </c>
      <c r="H40" s="90">
        <f>J40/E40</f>
        <v>41.193388378828026</v>
      </c>
      <c r="I40" s="83"/>
      <c r="J40" s="378">
        <f>SUM(O4,O8,O12,O16,O20,O24,O28,O32,O36,O40,L40)</f>
        <v>1337055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35300</v>
      </c>
      <c r="F41" s="383"/>
      <c r="G41" s="85" t="s">
        <v>2</v>
      </c>
      <c r="H41" s="91">
        <f>J41/E41</f>
        <v>43.997818696883854</v>
      </c>
      <c r="I41" s="86"/>
      <c r="J41" s="384">
        <f>SUM(O5,O9,O13,O17,O21,O25,O29,O33,O37,O41,L41)</f>
        <v>1553123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67758</v>
      </c>
      <c r="F42" s="371"/>
      <c r="G42" s="88" t="s">
        <v>5</v>
      </c>
      <c r="H42" s="92">
        <f>J42/E42</f>
        <v>42.654417190590038</v>
      </c>
      <c r="I42" s="89"/>
      <c r="J42" s="372">
        <f>SUM(O6,O10,O14,O18,O22,O26,O30,O34,O38,O42,L42)</f>
        <v>2890178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354</v>
      </c>
      <c r="C4" s="60">
        <v>320</v>
      </c>
      <c r="D4" s="60">
        <v>342</v>
      </c>
      <c r="E4" s="60">
        <v>329</v>
      </c>
      <c r="F4" s="60">
        <v>334</v>
      </c>
      <c r="G4" s="60">
        <v>342</v>
      </c>
      <c r="H4" s="60">
        <v>331</v>
      </c>
      <c r="I4" s="60">
        <v>341</v>
      </c>
      <c r="J4" s="60">
        <v>310</v>
      </c>
      <c r="K4" s="60">
        <v>334</v>
      </c>
      <c r="L4" s="60">
        <v>313</v>
      </c>
      <c r="M4" s="61">
        <v>309</v>
      </c>
      <c r="O4" s="31">
        <f>B3*B4+C3*C4+D3*D4+E3*E4+F3*F4+G3*G4+H3*H4+I3*I4+J3*J4+K3*K4+L3*L4+M3*M4</f>
        <v>21425</v>
      </c>
      <c r="Q4" s="3">
        <v>0</v>
      </c>
      <c r="R4" s="4" t="s">
        <v>36</v>
      </c>
      <c r="S4" s="5">
        <v>4</v>
      </c>
      <c r="T4" s="14">
        <f>SUM(B4:F4)</f>
        <v>1679</v>
      </c>
      <c r="U4" s="15">
        <f>SUM(B5:F5)</f>
        <v>1563</v>
      </c>
      <c r="V4" s="25">
        <f>SUM(T4:U4)</f>
        <v>3242</v>
      </c>
    </row>
    <row r="5" spans="1:22" ht="18" customHeight="1" thickBot="1" x14ac:dyDescent="0.2">
      <c r="A5" s="62" t="s">
        <v>2</v>
      </c>
      <c r="B5" s="63">
        <v>340</v>
      </c>
      <c r="C5" s="64">
        <v>308</v>
      </c>
      <c r="D5" s="64">
        <v>301</v>
      </c>
      <c r="E5" s="64">
        <v>312</v>
      </c>
      <c r="F5" s="64">
        <v>302</v>
      </c>
      <c r="G5" s="64">
        <v>301</v>
      </c>
      <c r="H5" s="64">
        <v>277</v>
      </c>
      <c r="I5" s="64">
        <v>293</v>
      </c>
      <c r="J5" s="64">
        <v>299</v>
      </c>
      <c r="K5" s="64">
        <v>319</v>
      </c>
      <c r="L5" s="64">
        <v>282</v>
      </c>
      <c r="M5" s="65">
        <v>317</v>
      </c>
      <c r="O5" s="32">
        <f>B3*B5+C3*C5+D3*D5+E3*E5+F3*F5+G3*G5+H3*H5+I3*I5+J3*J5+K3*K5+L3*L5+M3*M5</f>
        <v>19842</v>
      </c>
      <c r="Q5" s="6">
        <v>5</v>
      </c>
      <c r="R5" s="7" t="s">
        <v>36</v>
      </c>
      <c r="S5" s="8">
        <v>9</v>
      </c>
      <c r="T5" s="16">
        <f>SUM(G4:K4)</f>
        <v>1658</v>
      </c>
      <c r="U5" s="17">
        <f>SUM(G5:K5)</f>
        <v>1489</v>
      </c>
      <c r="V5" s="26">
        <f t="shared" ref="V5:V20" si="0">SUM(T5:U5)</f>
        <v>3147</v>
      </c>
    </row>
    <row r="6" spans="1:22" ht="18" customHeight="1" thickTop="1" thickBot="1" x14ac:dyDescent="0.2">
      <c r="A6" s="66" t="s">
        <v>5</v>
      </c>
      <c r="B6" s="67">
        <f t="shared" ref="B6:M6" si="1">SUM(B4:B5)</f>
        <v>694</v>
      </c>
      <c r="C6" s="68">
        <f t="shared" si="1"/>
        <v>628</v>
      </c>
      <c r="D6" s="68">
        <f t="shared" si="1"/>
        <v>643</v>
      </c>
      <c r="E6" s="68">
        <f t="shared" si="1"/>
        <v>641</v>
      </c>
      <c r="F6" s="68">
        <f t="shared" si="1"/>
        <v>636</v>
      </c>
      <c r="G6" s="68">
        <f t="shared" si="1"/>
        <v>643</v>
      </c>
      <c r="H6" s="68">
        <f t="shared" si="1"/>
        <v>608</v>
      </c>
      <c r="I6" s="68">
        <f t="shared" si="1"/>
        <v>634</v>
      </c>
      <c r="J6" s="68">
        <f t="shared" si="1"/>
        <v>609</v>
      </c>
      <c r="K6" s="68">
        <f t="shared" si="1"/>
        <v>653</v>
      </c>
      <c r="L6" s="68">
        <f t="shared" si="1"/>
        <v>595</v>
      </c>
      <c r="M6" s="69">
        <f t="shared" si="1"/>
        <v>626</v>
      </c>
      <c r="O6" s="33">
        <f>B3*B6+C3*C6+D3*D6+E3*E6+F3*F6+G3*G6+H3*H6+I3*I6+J3*J6+K3*K6+L3*L6+M3*M6</f>
        <v>41267</v>
      </c>
      <c r="Q6" s="6">
        <v>10</v>
      </c>
      <c r="R6" s="7" t="s">
        <v>37</v>
      </c>
      <c r="S6" s="8">
        <v>14</v>
      </c>
      <c r="T6" s="16">
        <f>SUM(L4:M4,B8:D8)</f>
        <v>1520</v>
      </c>
      <c r="U6" s="17">
        <f>SUM(L5:M5,B9:D9)</f>
        <v>1500</v>
      </c>
      <c r="V6" s="26">
        <f t="shared" si="0"/>
        <v>3020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1666</v>
      </c>
      <c r="U7" s="17">
        <f>SUM(E9:I9)</f>
        <v>1512</v>
      </c>
      <c r="V7" s="26">
        <f t="shared" si="0"/>
        <v>3178</v>
      </c>
    </row>
    <row r="8" spans="1:22" ht="18" customHeight="1" thickTop="1" x14ac:dyDescent="0.15">
      <c r="A8" s="58" t="s">
        <v>1</v>
      </c>
      <c r="B8" s="59">
        <v>298</v>
      </c>
      <c r="C8" s="60">
        <v>292</v>
      </c>
      <c r="D8" s="60">
        <v>308</v>
      </c>
      <c r="E8" s="60">
        <v>319</v>
      </c>
      <c r="F8" s="60">
        <v>289</v>
      </c>
      <c r="G8" s="60">
        <v>318</v>
      </c>
      <c r="H8" s="60">
        <v>364</v>
      </c>
      <c r="I8" s="60">
        <v>376</v>
      </c>
      <c r="J8" s="60">
        <v>372</v>
      </c>
      <c r="K8" s="60">
        <v>424</v>
      </c>
      <c r="L8" s="60">
        <v>400</v>
      </c>
      <c r="M8" s="61">
        <v>399</v>
      </c>
      <c r="O8" s="31">
        <f>B7*B8+C7*C8+D7*D8+E7*E8+F7*F8+G7*G8+H7*H8+I7*I8+J7*J8+K7*K8+L7*L8+M7*M8</f>
        <v>74516</v>
      </c>
      <c r="Q8" s="6">
        <v>20</v>
      </c>
      <c r="R8" s="7" t="s">
        <v>36</v>
      </c>
      <c r="S8" s="8">
        <v>24</v>
      </c>
      <c r="T8" s="16">
        <f>SUM(J8:M8,B12)</f>
        <v>2040</v>
      </c>
      <c r="U8" s="17">
        <f>SUM(J9:M9,B13)</f>
        <v>2111</v>
      </c>
      <c r="V8" s="26">
        <f t="shared" si="0"/>
        <v>4151</v>
      </c>
    </row>
    <row r="9" spans="1:22" ht="18" customHeight="1" thickBot="1" x14ac:dyDescent="0.2">
      <c r="A9" s="62" t="s">
        <v>2</v>
      </c>
      <c r="B9" s="63">
        <v>294</v>
      </c>
      <c r="C9" s="64">
        <v>312</v>
      </c>
      <c r="D9" s="64">
        <v>295</v>
      </c>
      <c r="E9" s="64">
        <v>296</v>
      </c>
      <c r="F9" s="64">
        <v>280</v>
      </c>
      <c r="G9" s="64">
        <v>306</v>
      </c>
      <c r="H9" s="64">
        <v>303</v>
      </c>
      <c r="I9" s="64">
        <v>327</v>
      </c>
      <c r="J9" s="64">
        <v>423</v>
      </c>
      <c r="K9" s="64">
        <v>429</v>
      </c>
      <c r="L9" s="64">
        <v>387</v>
      </c>
      <c r="M9" s="65">
        <v>441</v>
      </c>
      <c r="O9" s="32">
        <f>B7*B9+C7*C9+D7*D9+E7*E9+F7*F9+G7*G9+H7*H9+I7*I9+J7*J9+K7*K9+L7*L9+M7*M9</f>
        <v>73629</v>
      </c>
      <c r="Q9" s="6">
        <v>25</v>
      </c>
      <c r="R9" s="7" t="s">
        <v>36</v>
      </c>
      <c r="S9" s="8">
        <v>29</v>
      </c>
      <c r="T9" s="16">
        <f>SUM(C12:G12)</f>
        <v>2365</v>
      </c>
      <c r="U9" s="17">
        <f>SUM(C13:G13)</f>
        <v>2427</v>
      </c>
      <c r="V9" s="26">
        <f t="shared" si="0"/>
        <v>4792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592</v>
      </c>
      <c r="C10" s="72">
        <f t="shared" si="2"/>
        <v>604</v>
      </c>
      <c r="D10" s="72">
        <f t="shared" si="2"/>
        <v>603</v>
      </c>
      <c r="E10" s="72">
        <f t="shared" si="2"/>
        <v>615</v>
      </c>
      <c r="F10" s="72">
        <f t="shared" si="2"/>
        <v>569</v>
      </c>
      <c r="G10" s="72">
        <f t="shared" si="2"/>
        <v>624</v>
      </c>
      <c r="H10" s="72">
        <f t="shared" si="2"/>
        <v>667</v>
      </c>
      <c r="I10" s="72">
        <f t="shared" si="2"/>
        <v>703</v>
      </c>
      <c r="J10" s="72">
        <f t="shared" si="2"/>
        <v>795</v>
      </c>
      <c r="K10" s="72">
        <f t="shared" si="2"/>
        <v>853</v>
      </c>
      <c r="L10" s="72">
        <f t="shared" si="2"/>
        <v>787</v>
      </c>
      <c r="M10" s="73">
        <f t="shared" si="2"/>
        <v>840</v>
      </c>
      <c r="O10" s="33">
        <f>B7*B10+C7*C10+D7*D10+E7*E10+F7*F10+G7*G10+H7*H10+I7*I10+J7*J10+K7*K10+L7*L10+M7*M10</f>
        <v>148145</v>
      </c>
      <c r="Q10" s="6">
        <v>30</v>
      </c>
      <c r="R10" s="7" t="s">
        <v>37</v>
      </c>
      <c r="S10" s="8">
        <v>34</v>
      </c>
      <c r="T10" s="16">
        <f>SUM(H12:L12)</f>
        <v>2712</v>
      </c>
      <c r="U10" s="17">
        <f>SUM(H13:L13)</f>
        <v>2860</v>
      </c>
      <c r="V10" s="26">
        <f t="shared" si="0"/>
        <v>5572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2334</v>
      </c>
      <c r="U11" s="17">
        <f>SUM(M13,B17:E17)</f>
        <v>2383</v>
      </c>
      <c r="V11" s="26">
        <f t="shared" si="0"/>
        <v>4717</v>
      </c>
    </row>
    <row r="12" spans="1:22" ht="18" customHeight="1" thickTop="1" x14ac:dyDescent="0.15">
      <c r="A12" s="58" t="s">
        <v>1</v>
      </c>
      <c r="B12" s="59">
        <v>445</v>
      </c>
      <c r="C12" s="60">
        <v>430</v>
      </c>
      <c r="D12" s="60">
        <v>461</v>
      </c>
      <c r="E12" s="60">
        <v>467</v>
      </c>
      <c r="F12" s="60">
        <v>508</v>
      </c>
      <c r="G12" s="60">
        <v>499</v>
      </c>
      <c r="H12" s="60">
        <v>553</v>
      </c>
      <c r="I12" s="60">
        <v>502</v>
      </c>
      <c r="J12" s="60">
        <v>550</v>
      </c>
      <c r="K12" s="60">
        <v>560</v>
      </c>
      <c r="L12" s="60">
        <v>547</v>
      </c>
      <c r="M12" s="61">
        <v>530</v>
      </c>
      <c r="O12" s="31">
        <f>B11*B12+C11*C12+D11*D12+E11*E12+F11*F12+G11*G12+H11*H12+I11*I12+J11*J12+K11*K12+L11*L12+M11*M12</f>
        <v>180100</v>
      </c>
      <c r="Q12" s="6">
        <v>40</v>
      </c>
      <c r="R12" s="7" t="s">
        <v>36</v>
      </c>
      <c r="S12" s="8">
        <v>44</v>
      </c>
      <c r="T12" s="16">
        <f>SUM(F16:J16)</f>
        <v>1827</v>
      </c>
      <c r="U12" s="17">
        <f>SUM(F17:J17)</f>
        <v>1951</v>
      </c>
      <c r="V12" s="26">
        <f t="shared" si="0"/>
        <v>3778</v>
      </c>
    </row>
    <row r="13" spans="1:22" ht="18" customHeight="1" thickBot="1" x14ac:dyDescent="0.2">
      <c r="A13" s="62" t="s">
        <v>2</v>
      </c>
      <c r="B13" s="63">
        <v>431</v>
      </c>
      <c r="C13" s="64">
        <v>415</v>
      </c>
      <c r="D13" s="64">
        <v>492</v>
      </c>
      <c r="E13" s="64">
        <v>506</v>
      </c>
      <c r="F13" s="64">
        <v>479</v>
      </c>
      <c r="G13" s="64">
        <v>535</v>
      </c>
      <c r="H13" s="64">
        <v>585</v>
      </c>
      <c r="I13" s="64">
        <v>576</v>
      </c>
      <c r="J13" s="64">
        <v>533</v>
      </c>
      <c r="K13" s="64">
        <v>577</v>
      </c>
      <c r="L13" s="64">
        <v>589</v>
      </c>
      <c r="M13" s="65">
        <v>547</v>
      </c>
      <c r="O13" s="32">
        <f>B11*B13+C11*C13+D11*D13+E11*E13+F11*F13+G11*G13+H11*H13+I11*I13+J11*J13+K11*K13+L11*L13+M11*M13</f>
        <v>186774</v>
      </c>
      <c r="Q13" s="6">
        <v>45</v>
      </c>
      <c r="R13" s="7" t="s">
        <v>36</v>
      </c>
      <c r="S13" s="8">
        <v>49</v>
      </c>
      <c r="T13" s="16">
        <f>SUM(K16:M16,B20:C20)</f>
        <v>1704</v>
      </c>
      <c r="U13" s="17">
        <f>SUM(K17:M17,B21:C21)</f>
        <v>1863</v>
      </c>
      <c r="V13" s="26">
        <f t="shared" si="0"/>
        <v>3567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876</v>
      </c>
      <c r="C14" s="68">
        <f t="shared" si="3"/>
        <v>845</v>
      </c>
      <c r="D14" s="68">
        <f t="shared" si="3"/>
        <v>953</v>
      </c>
      <c r="E14" s="68">
        <f t="shared" si="3"/>
        <v>973</v>
      </c>
      <c r="F14" s="68">
        <f t="shared" si="3"/>
        <v>987</v>
      </c>
      <c r="G14" s="68">
        <f t="shared" si="3"/>
        <v>1034</v>
      </c>
      <c r="H14" s="68">
        <f t="shared" si="3"/>
        <v>1138</v>
      </c>
      <c r="I14" s="68">
        <f t="shared" si="3"/>
        <v>1078</v>
      </c>
      <c r="J14" s="68">
        <f t="shared" si="3"/>
        <v>1083</v>
      </c>
      <c r="K14" s="68">
        <f t="shared" si="3"/>
        <v>1137</v>
      </c>
      <c r="L14" s="68">
        <f t="shared" si="3"/>
        <v>1136</v>
      </c>
      <c r="M14" s="69">
        <f t="shared" si="3"/>
        <v>1077</v>
      </c>
      <c r="O14" s="33">
        <f>B11*B14+C11*C14+D11*D14+E11*E14+F11*F14+G11*G14+H11*H14+I11*I14+J11*J14+K11*K14+L11*L14+M11*M14</f>
        <v>366874</v>
      </c>
      <c r="Q14" s="6">
        <v>50</v>
      </c>
      <c r="R14" s="7" t="s">
        <v>37</v>
      </c>
      <c r="S14" s="8">
        <v>54</v>
      </c>
      <c r="T14" s="16">
        <f>SUM(D20:H20)</f>
        <v>1966</v>
      </c>
      <c r="U14" s="17">
        <f>SUM(D21:H21)</f>
        <v>2297</v>
      </c>
      <c r="V14" s="26">
        <f t="shared" si="0"/>
        <v>4263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2896</v>
      </c>
      <c r="U15" s="17">
        <f>SUM(I21:M21)</f>
        <v>3346</v>
      </c>
      <c r="V15" s="26">
        <f t="shared" si="0"/>
        <v>6242</v>
      </c>
    </row>
    <row r="16" spans="1:22" ht="18" customHeight="1" thickTop="1" x14ac:dyDescent="0.15">
      <c r="A16" s="58" t="s">
        <v>1</v>
      </c>
      <c r="B16" s="59">
        <v>479</v>
      </c>
      <c r="C16" s="60">
        <v>478</v>
      </c>
      <c r="D16" s="60">
        <v>409</v>
      </c>
      <c r="E16" s="60">
        <v>438</v>
      </c>
      <c r="F16" s="60">
        <v>343</v>
      </c>
      <c r="G16" s="60">
        <v>378</v>
      </c>
      <c r="H16" s="60">
        <v>385</v>
      </c>
      <c r="I16" s="60">
        <v>359</v>
      </c>
      <c r="J16" s="60">
        <v>362</v>
      </c>
      <c r="K16" s="60">
        <v>312</v>
      </c>
      <c r="L16" s="60">
        <v>334</v>
      </c>
      <c r="M16" s="61">
        <v>361</v>
      </c>
      <c r="O16" s="31">
        <f>B15*B16+C15*C16+D15*D16+E15*E16+F15*F16+G15*G16+H15*H16+I15*I16+J15*J16+K15*K16+L15*L16+M15*M16</f>
        <v>190678</v>
      </c>
      <c r="Q16" s="6">
        <v>60</v>
      </c>
      <c r="R16" s="7" t="s">
        <v>36</v>
      </c>
      <c r="S16" s="8">
        <v>64</v>
      </c>
      <c r="T16" s="16">
        <f>SUM(B24:F24)</f>
        <v>2292</v>
      </c>
      <c r="U16" s="17">
        <f>SUM(B25:F25)</f>
        <v>2335</v>
      </c>
      <c r="V16" s="26">
        <f t="shared" si="0"/>
        <v>4627</v>
      </c>
    </row>
    <row r="17" spans="1:22" ht="18" customHeight="1" thickBot="1" x14ac:dyDescent="0.2">
      <c r="A17" s="62" t="s">
        <v>2</v>
      </c>
      <c r="B17" s="63">
        <v>492</v>
      </c>
      <c r="C17" s="64">
        <v>443</v>
      </c>
      <c r="D17" s="64">
        <v>460</v>
      </c>
      <c r="E17" s="64">
        <v>441</v>
      </c>
      <c r="F17" s="64">
        <v>357</v>
      </c>
      <c r="G17" s="64">
        <v>409</v>
      </c>
      <c r="H17" s="64">
        <v>395</v>
      </c>
      <c r="I17" s="64">
        <v>415</v>
      </c>
      <c r="J17" s="64">
        <v>375</v>
      </c>
      <c r="K17" s="64">
        <v>363</v>
      </c>
      <c r="L17" s="64">
        <v>360</v>
      </c>
      <c r="M17" s="65">
        <v>381</v>
      </c>
      <c r="O17" s="32">
        <f>B15*B17+C15*C17+D15*D17+E15*E17+F15*F17+G15*G17+H15*H17+I15*I17+J15*J17+K15*K17+L15*L17+M15*M17</f>
        <v>201568</v>
      </c>
      <c r="Q17" s="6">
        <v>65</v>
      </c>
      <c r="R17" s="7" t="s">
        <v>36</v>
      </c>
      <c r="S17" s="8">
        <v>69</v>
      </c>
      <c r="T17" s="16">
        <f>SUM(G24:K24)</f>
        <v>1916</v>
      </c>
      <c r="U17" s="17">
        <f>SUM(G25:K25)</f>
        <v>2074</v>
      </c>
      <c r="V17" s="26">
        <f t="shared" si="0"/>
        <v>3990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971</v>
      </c>
      <c r="C18" s="68">
        <f t="shared" si="4"/>
        <v>921</v>
      </c>
      <c r="D18" s="68">
        <f t="shared" si="4"/>
        <v>869</v>
      </c>
      <c r="E18" s="68">
        <f t="shared" si="4"/>
        <v>879</v>
      </c>
      <c r="F18" s="68">
        <f t="shared" si="4"/>
        <v>700</v>
      </c>
      <c r="G18" s="68">
        <f t="shared" si="4"/>
        <v>787</v>
      </c>
      <c r="H18" s="68">
        <f t="shared" si="4"/>
        <v>780</v>
      </c>
      <c r="I18" s="68">
        <f t="shared" si="4"/>
        <v>774</v>
      </c>
      <c r="J18" s="68">
        <f t="shared" si="4"/>
        <v>737</v>
      </c>
      <c r="K18" s="68">
        <f t="shared" si="4"/>
        <v>675</v>
      </c>
      <c r="L18" s="68">
        <f t="shared" si="4"/>
        <v>694</v>
      </c>
      <c r="M18" s="69">
        <f t="shared" si="4"/>
        <v>742</v>
      </c>
      <c r="O18" s="33">
        <f>B15*B18+C15*C18+D15*D18+E15*E18+F15*F18+G15*G18+H15*H18+I15*I18+J15*J18+K15*K18+L15*L18+M15*M18</f>
        <v>392246</v>
      </c>
      <c r="Q18" s="6">
        <v>70</v>
      </c>
      <c r="R18" s="7" t="s">
        <v>37</v>
      </c>
      <c r="S18" s="8">
        <v>74</v>
      </c>
      <c r="T18" s="16">
        <f>SUM(L24:M24,B28:D28)</f>
        <v>1462</v>
      </c>
      <c r="U18" s="17">
        <f>SUM(L25:M25,B29:D29)</f>
        <v>1714</v>
      </c>
      <c r="V18" s="26">
        <f t="shared" si="0"/>
        <v>3176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1117</v>
      </c>
      <c r="U19" s="17">
        <f>SUM(E29:I29)</f>
        <v>1435</v>
      </c>
      <c r="V19" s="26">
        <f t="shared" si="0"/>
        <v>2552</v>
      </c>
    </row>
    <row r="20" spans="1:22" ht="18" customHeight="1" thickTop="1" thickBot="1" x14ac:dyDescent="0.2">
      <c r="A20" s="58" t="s">
        <v>1</v>
      </c>
      <c r="B20" s="59">
        <v>365</v>
      </c>
      <c r="C20" s="60">
        <v>332</v>
      </c>
      <c r="D20" s="60">
        <v>352</v>
      </c>
      <c r="E20" s="60">
        <v>386</v>
      </c>
      <c r="F20" s="60">
        <v>379</v>
      </c>
      <c r="G20" s="60">
        <v>404</v>
      </c>
      <c r="H20" s="60">
        <v>445</v>
      </c>
      <c r="I20" s="60">
        <v>482</v>
      </c>
      <c r="J20" s="60">
        <v>517</v>
      </c>
      <c r="K20" s="60">
        <v>610</v>
      </c>
      <c r="L20" s="60">
        <v>635</v>
      </c>
      <c r="M20" s="61">
        <v>652</v>
      </c>
      <c r="O20" s="31">
        <f>B19*B20+C19*C20+D19*D20+E19*E20+F19*F20+G19*G20+H19*H20+I19*I20+J19*J20+K19*K20+L19*L20+M19*M20</f>
        <v>301754</v>
      </c>
      <c r="Q20" s="9">
        <v>80</v>
      </c>
      <c r="R20" s="10" t="s">
        <v>36</v>
      </c>
      <c r="S20" s="11"/>
      <c r="T20" s="18">
        <f>SUM(J28:M28,B32:M32,B36:M36,B40:D40)</f>
        <v>1038</v>
      </c>
      <c r="U20" s="19">
        <f>SUM(J29:M29,B33:M33,B37:M37,B41:D41)</f>
        <v>2184</v>
      </c>
      <c r="V20" s="27">
        <f t="shared" si="0"/>
        <v>3222</v>
      </c>
    </row>
    <row r="21" spans="1:22" ht="18" customHeight="1" thickTop="1" thickBot="1" x14ac:dyDescent="0.2">
      <c r="A21" s="62" t="s">
        <v>2</v>
      </c>
      <c r="B21" s="63">
        <v>374</v>
      </c>
      <c r="C21" s="64">
        <v>385</v>
      </c>
      <c r="D21" s="64">
        <v>438</v>
      </c>
      <c r="E21" s="64">
        <v>430</v>
      </c>
      <c r="F21" s="64">
        <v>431</v>
      </c>
      <c r="G21" s="64">
        <v>510</v>
      </c>
      <c r="H21" s="64">
        <v>488</v>
      </c>
      <c r="I21" s="64">
        <v>545</v>
      </c>
      <c r="J21" s="64">
        <v>642</v>
      </c>
      <c r="K21" s="64">
        <v>697</v>
      </c>
      <c r="L21" s="64">
        <v>728</v>
      </c>
      <c r="M21" s="65">
        <v>734</v>
      </c>
      <c r="O21" s="32">
        <f>B19*B21+C19*C21+D19*D21+E19*E21+F19*F21+G19*G21+H19*H21+I19*I21+J19*J21+K19*K21+L19*L21+M19*M21</f>
        <v>347627</v>
      </c>
      <c r="Q21" s="323" t="s">
        <v>8</v>
      </c>
      <c r="R21" s="324"/>
      <c r="S21" s="324"/>
      <c r="T21" s="20">
        <f>SUM(T4:T20)</f>
        <v>32192</v>
      </c>
      <c r="U21" s="21">
        <f>SUM(U4:U20)</f>
        <v>35044</v>
      </c>
      <c r="V21" s="23">
        <f>SUM(V4:V20)</f>
        <v>67236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739</v>
      </c>
      <c r="C22" s="72">
        <f t="shared" si="5"/>
        <v>717</v>
      </c>
      <c r="D22" s="72">
        <f t="shared" si="5"/>
        <v>790</v>
      </c>
      <c r="E22" s="72">
        <f t="shared" si="5"/>
        <v>816</v>
      </c>
      <c r="F22" s="72">
        <f t="shared" si="5"/>
        <v>810</v>
      </c>
      <c r="G22" s="72">
        <f t="shared" si="5"/>
        <v>914</v>
      </c>
      <c r="H22" s="72">
        <f t="shared" si="5"/>
        <v>933</v>
      </c>
      <c r="I22" s="72">
        <f t="shared" si="5"/>
        <v>1027</v>
      </c>
      <c r="J22" s="72">
        <f t="shared" si="5"/>
        <v>1159</v>
      </c>
      <c r="K22" s="72">
        <f t="shared" si="5"/>
        <v>1307</v>
      </c>
      <c r="L22" s="72">
        <f t="shared" si="5"/>
        <v>1363</v>
      </c>
      <c r="M22" s="73">
        <f t="shared" si="5"/>
        <v>1386</v>
      </c>
      <c r="O22" s="33">
        <f>B19*B22+C19*C22+D19*D22+E19*E22+F19*F22+G19*G22+H19*H22+I19*I22+J19*J22+K19*K22+L19*L22+M19*M22</f>
        <v>649381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516</v>
      </c>
      <c r="C24" s="60">
        <v>385</v>
      </c>
      <c r="D24" s="60">
        <v>492</v>
      </c>
      <c r="E24" s="60">
        <v>463</v>
      </c>
      <c r="F24" s="60">
        <v>436</v>
      </c>
      <c r="G24" s="60">
        <v>434</v>
      </c>
      <c r="H24" s="60">
        <v>408</v>
      </c>
      <c r="I24" s="60">
        <v>403</v>
      </c>
      <c r="J24" s="60">
        <v>332</v>
      </c>
      <c r="K24" s="60">
        <v>339</v>
      </c>
      <c r="L24" s="60">
        <v>318</v>
      </c>
      <c r="M24" s="61">
        <v>295</v>
      </c>
      <c r="O24" s="31">
        <f>B23*B24+C23*C24+D23*D24+E23*E24+F23*F24+G23*G24+H23*H24+I23*I24+J23*J24+K23*K24+L23*L24+M23*M24</f>
        <v>313333</v>
      </c>
      <c r="Q24" s="331" t="s">
        <v>21</v>
      </c>
      <c r="R24" s="332"/>
      <c r="S24" s="332"/>
      <c r="T24" s="41">
        <f>SUM(T4:T6)</f>
        <v>4857</v>
      </c>
      <c r="U24" s="43">
        <f>SUM(U4:U6)</f>
        <v>4552</v>
      </c>
      <c r="V24" s="36">
        <f>SUM(T24:U24)</f>
        <v>9409</v>
      </c>
    </row>
    <row r="25" spans="1:22" ht="18" customHeight="1" thickBot="1" x14ac:dyDescent="0.2">
      <c r="A25" s="62" t="s">
        <v>2</v>
      </c>
      <c r="B25" s="63">
        <v>524</v>
      </c>
      <c r="C25" s="64">
        <v>357</v>
      </c>
      <c r="D25" s="64">
        <v>483</v>
      </c>
      <c r="E25" s="64">
        <v>469</v>
      </c>
      <c r="F25" s="64">
        <v>502</v>
      </c>
      <c r="G25" s="64">
        <v>473</v>
      </c>
      <c r="H25" s="64">
        <v>438</v>
      </c>
      <c r="I25" s="64">
        <v>400</v>
      </c>
      <c r="J25" s="64">
        <v>391</v>
      </c>
      <c r="K25" s="64">
        <v>372</v>
      </c>
      <c r="L25" s="64">
        <v>395</v>
      </c>
      <c r="M25" s="65">
        <v>330</v>
      </c>
      <c r="O25" s="32">
        <f>B23*B25+C23*C25+D23*D25+E23*E25+F23*F25+G23*G25+H23*H25+I23*I25+J23*J25+K23*K25+L23*L25+M23*M25</f>
        <v>334627</v>
      </c>
      <c r="Q25" s="333" t="s">
        <v>24</v>
      </c>
      <c r="R25" s="334"/>
      <c r="S25" s="334"/>
      <c r="T25" s="45">
        <f>T24/T$30</f>
        <v>0.15087599403578528</v>
      </c>
      <c r="U25" s="48">
        <f>U24/U$30</f>
        <v>0.1298938477342769</v>
      </c>
      <c r="V25" s="51">
        <f>V24/V$30</f>
        <v>0.13993991314176929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1040</v>
      </c>
      <c r="C26" s="68">
        <f t="shared" si="6"/>
        <v>742</v>
      </c>
      <c r="D26" s="68">
        <f t="shared" si="6"/>
        <v>975</v>
      </c>
      <c r="E26" s="68">
        <f t="shared" si="6"/>
        <v>932</v>
      </c>
      <c r="F26" s="68">
        <f t="shared" si="6"/>
        <v>938</v>
      </c>
      <c r="G26" s="68">
        <f t="shared" si="6"/>
        <v>907</v>
      </c>
      <c r="H26" s="68">
        <f t="shared" si="6"/>
        <v>846</v>
      </c>
      <c r="I26" s="68">
        <f t="shared" si="6"/>
        <v>803</v>
      </c>
      <c r="J26" s="68">
        <f t="shared" si="6"/>
        <v>723</v>
      </c>
      <c r="K26" s="68">
        <f t="shared" si="6"/>
        <v>711</v>
      </c>
      <c r="L26" s="68">
        <f t="shared" si="6"/>
        <v>713</v>
      </c>
      <c r="M26" s="69">
        <f t="shared" si="6"/>
        <v>625</v>
      </c>
      <c r="O26" s="33">
        <f>B23*B26+C23*C26+D23*D26+E23*E26+F23*F26+G23*G26+H23*H26+I23*I26+J23*J26+K23*K26+L23*L26+M23*M26</f>
        <v>647960</v>
      </c>
      <c r="Q26" s="335" t="s">
        <v>22</v>
      </c>
      <c r="R26" s="336"/>
      <c r="S26" s="336"/>
      <c r="T26" s="42">
        <f>SUM(T7:T16)</f>
        <v>21802</v>
      </c>
      <c r="U26" s="44">
        <f>SUM(U7:U16)</f>
        <v>23085</v>
      </c>
      <c r="V26" s="37">
        <f>SUM(T26:U26)</f>
        <v>44887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7" t="s">
        <v>24</v>
      </c>
      <c r="R27" s="338"/>
      <c r="S27" s="338"/>
      <c r="T27" s="46">
        <f>T26/T$30</f>
        <v>0.67724900596421467</v>
      </c>
      <c r="U27" s="47">
        <f>U26/U$30</f>
        <v>0.65874329414450405</v>
      </c>
      <c r="V27" s="52">
        <f>V26/V$30</f>
        <v>0.66760366470343269</v>
      </c>
    </row>
    <row r="28" spans="1:22" ht="18" customHeight="1" thickTop="1" x14ac:dyDescent="0.15">
      <c r="A28" s="58" t="s">
        <v>1</v>
      </c>
      <c r="B28" s="59">
        <v>311</v>
      </c>
      <c r="C28" s="60">
        <v>257</v>
      </c>
      <c r="D28" s="60">
        <v>281</v>
      </c>
      <c r="E28" s="60">
        <v>237</v>
      </c>
      <c r="F28" s="60">
        <v>228</v>
      </c>
      <c r="G28" s="60">
        <v>246</v>
      </c>
      <c r="H28" s="60">
        <v>210</v>
      </c>
      <c r="I28" s="60">
        <v>196</v>
      </c>
      <c r="J28" s="60">
        <v>173</v>
      </c>
      <c r="K28" s="60">
        <v>138</v>
      </c>
      <c r="L28" s="60">
        <v>129</v>
      </c>
      <c r="M28" s="61">
        <v>120</v>
      </c>
      <c r="O28" s="31">
        <f>B27*B28+C27*C28+D27*D28+E27*E28+F27*F28+G27*G28+H27*H28+I27*I28+J27*J28+K27*K28+L27*L28+M27*M28</f>
        <v>193412</v>
      </c>
      <c r="Q28" s="335" t="s">
        <v>23</v>
      </c>
      <c r="R28" s="336"/>
      <c r="S28" s="336"/>
      <c r="T28" s="42">
        <f>SUM(T17:T20)</f>
        <v>5533</v>
      </c>
      <c r="U28" s="44">
        <f>SUM(U17:U20)</f>
        <v>7407</v>
      </c>
      <c r="V28" s="37">
        <f>SUM(T28:U28)</f>
        <v>12940</v>
      </c>
    </row>
    <row r="29" spans="1:22" ht="18" customHeight="1" thickBot="1" x14ac:dyDescent="0.2">
      <c r="A29" s="62" t="s">
        <v>2</v>
      </c>
      <c r="B29" s="63">
        <v>344</v>
      </c>
      <c r="C29" s="64">
        <v>308</v>
      </c>
      <c r="D29" s="64">
        <v>337</v>
      </c>
      <c r="E29" s="64">
        <v>334</v>
      </c>
      <c r="F29" s="64">
        <v>320</v>
      </c>
      <c r="G29" s="64">
        <v>247</v>
      </c>
      <c r="H29" s="64">
        <v>292</v>
      </c>
      <c r="I29" s="64">
        <v>242</v>
      </c>
      <c r="J29" s="64">
        <v>253</v>
      </c>
      <c r="K29" s="64">
        <v>223</v>
      </c>
      <c r="L29" s="64">
        <v>208</v>
      </c>
      <c r="M29" s="65">
        <v>219</v>
      </c>
      <c r="O29" s="32">
        <f>B27*B29+C27*C29+D27*D29+E27*E29+F27*F29+G27*G29+H27*H29+I27*I29+J27*J29+K27*K29+L27*L29+M27*M29</f>
        <v>256009</v>
      </c>
      <c r="Q29" s="339" t="s">
        <v>24</v>
      </c>
      <c r="R29" s="340"/>
      <c r="S29" s="340"/>
      <c r="T29" s="49">
        <f>T28/T$30</f>
        <v>0.171875</v>
      </c>
      <c r="U29" s="50">
        <f>U28/U$30</f>
        <v>0.21136285812121905</v>
      </c>
      <c r="V29" s="53">
        <f>V28/V$30</f>
        <v>0.19245642215479802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655</v>
      </c>
      <c r="C30" s="72">
        <f t="shared" si="7"/>
        <v>565</v>
      </c>
      <c r="D30" s="72">
        <f t="shared" si="7"/>
        <v>618</v>
      </c>
      <c r="E30" s="72">
        <f t="shared" si="7"/>
        <v>571</v>
      </c>
      <c r="F30" s="72">
        <f t="shared" si="7"/>
        <v>548</v>
      </c>
      <c r="G30" s="72">
        <f t="shared" si="7"/>
        <v>493</v>
      </c>
      <c r="H30" s="72">
        <f t="shared" si="7"/>
        <v>502</v>
      </c>
      <c r="I30" s="72">
        <f t="shared" si="7"/>
        <v>438</v>
      </c>
      <c r="J30" s="72">
        <f t="shared" si="7"/>
        <v>426</v>
      </c>
      <c r="K30" s="72">
        <f t="shared" si="7"/>
        <v>361</v>
      </c>
      <c r="L30" s="72">
        <f t="shared" si="7"/>
        <v>337</v>
      </c>
      <c r="M30" s="73">
        <f t="shared" si="7"/>
        <v>339</v>
      </c>
      <c r="O30" s="33">
        <f>B27*B30+C27*C30+D27*D30+E27*E30+F27*F30+G27*G30+H27*H30+I27*I30+J27*J30+K27*K30+L27*L30+M27*M30</f>
        <v>449421</v>
      </c>
      <c r="Q30" s="323" t="s">
        <v>8</v>
      </c>
      <c r="R30" s="324"/>
      <c r="S30" s="341"/>
      <c r="T30" s="38">
        <f>SUM(T24,T26,T28)</f>
        <v>32192</v>
      </c>
      <c r="U30" s="21">
        <f>SUM(U24,U26,U28)</f>
        <v>35044</v>
      </c>
      <c r="V30" s="35">
        <f>SUM(T30:U30)</f>
        <v>67236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87</v>
      </c>
      <c r="C32" s="60">
        <v>79</v>
      </c>
      <c r="D32" s="60">
        <v>57</v>
      </c>
      <c r="E32" s="60">
        <v>55</v>
      </c>
      <c r="F32" s="60">
        <v>43</v>
      </c>
      <c r="G32" s="60">
        <v>36</v>
      </c>
      <c r="H32" s="60">
        <v>26</v>
      </c>
      <c r="I32" s="60">
        <v>23</v>
      </c>
      <c r="J32" s="60">
        <v>23</v>
      </c>
      <c r="K32" s="60">
        <v>12</v>
      </c>
      <c r="L32" s="60">
        <v>11</v>
      </c>
      <c r="M32" s="61">
        <v>10</v>
      </c>
      <c r="O32" s="31">
        <f>B31*B32+C31*C32+D31*D32+E31*E32+F31*F32+G31*G32+H31*H32+I31*I32+J31*J32+K31*K32+L31*L32+M31*M32</f>
        <v>40347</v>
      </c>
    </row>
    <row r="33" spans="1:15" ht="18" customHeight="1" thickBot="1" x14ac:dyDescent="0.2">
      <c r="A33" s="62" t="s">
        <v>2</v>
      </c>
      <c r="B33" s="63">
        <v>184</v>
      </c>
      <c r="C33" s="64">
        <v>163</v>
      </c>
      <c r="D33" s="64">
        <v>149</v>
      </c>
      <c r="E33" s="64">
        <v>130</v>
      </c>
      <c r="F33" s="64">
        <v>91</v>
      </c>
      <c r="G33" s="64">
        <v>100</v>
      </c>
      <c r="H33" s="64">
        <v>92</v>
      </c>
      <c r="I33" s="64">
        <v>81</v>
      </c>
      <c r="J33" s="64">
        <v>57</v>
      </c>
      <c r="K33" s="64">
        <v>61</v>
      </c>
      <c r="L33" s="64">
        <v>56</v>
      </c>
      <c r="M33" s="65">
        <v>38</v>
      </c>
      <c r="O33" s="32">
        <f>B31*B33+C31*C33+D31*D33+E31*E33+F31*F33+G31*G33+H31*H33+I31*I33+J31*J33+K31*K33+L31*L33+M31*M33</f>
        <v>105785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271</v>
      </c>
      <c r="C34" s="72">
        <f t="shared" si="8"/>
        <v>242</v>
      </c>
      <c r="D34" s="72">
        <f t="shared" si="8"/>
        <v>206</v>
      </c>
      <c r="E34" s="72">
        <f t="shared" si="8"/>
        <v>185</v>
      </c>
      <c r="F34" s="72">
        <f t="shared" si="8"/>
        <v>134</v>
      </c>
      <c r="G34" s="72">
        <f t="shared" si="8"/>
        <v>136</v>
      </c>
      <c r="H34" s="72">
        <f t="shared" si="8"/>
        <v>118</v>
      </c>
      <c r="I34" s="72">
        <f t="shared" si="8"/>
        <v>104</v>
      </c>
      <c r="J34" s="72">
        <f t="shared" si="8"/>
        <v>80</v>
      </c>
      <c r="K34" s="72">
        <f t="shared" si="8"/>
        <v>73</v>
      </c>
      <c r="L34" s="72">
        <f t="shared" si="8"/>
        <v>67</v>
      </c>
      <c r="M34" s="73">
        <f t="shared" si="8"/>
        <v>48</v>
      </c>
      <c r="O34" s="33">
        <f>B31*B34+C31*C34+D31*D34+E31*E34+F31*F34+G31*G34+H31*H34+I31*I34+J31*J34+K31*K34+L31*L34+M31*M34</f>
        <v>146132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5</v>
      </c>
      <c r="C36" s="60">
        <v>1</v>
      </c>
      <c r="D36" s="60">
        <v>7</v>
      </c>
      <c r="E36" s="60">
        <v>0</v>
      </c>
      <c r="F36" s="60">
        <v>0</v>
      </c>
      <c r="G36" s="60">
        <v>2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1567</v>
      </c>
    </row>
    <row r="37" spans="1:15" ht="18" customHeight="1" thickBot="1" x14ac:dyDescent="0.2">
      <c r="A37" s="62" t="s">
        <v>2</v>
      </c>
      <c r="B37" s="63">
        <v>22</v>
      </c>
      <c r="C37" s="64">
        <v>22</v>
      </c>
      <c r="D37" s="64">
        <v>11</v>
      </c>
      <c r="E37" s="64">
        <v>8</v>
      </c>
      <c r="F37" s="64">
        <v>8</v>
      </c>
      <c r="G37" s="64">
        <v>2</v>
      </c>
      <c r="H37" s="64">
        <v>2</v>
      </c>
      <c r="I37" s="64">
        <v>3</v>
      </c>
      <c r="J37" s="64">
        <v>0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7736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27</v>
      </c>
      <c r="C38" s="72">
        <f t="shared" si="9"/>
        <v>23</v>
      </c>
      <c r="D38" s="72">
        <f t="shared" si="9"/>
        <v>18</v>
      </c>
      <c r="E38" s="72">
        <f t="shared" si="9"/>
        <v>8</v>
      </c>
      <c r="F38" s="72">
        <f t="shared" si="9"/>
        <v>8</v>
      </c>
      <c r="G38" s="72">
        <f t="shared" si="9"/>
        <v>4</v>
      </c>
      <c r="H38" s="72">
        <f t="shared" si="9"/>
        <v>3</v>
      </c>
      <c r="I38" s="72">
        <f t="shared" si="9"/>
        <v>3</v>
      </c>
      <c r="J38" s="72">
        <f t="shared" si="9"/>
        <v>0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9303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2" t="s">
        <v>3</v>
      </c>
      <c r="F39" s="363"/>
      <c r="G39" s="364" t="s">
        <v>6</v>
      </c>
      <c r="H39" s="365"/>
      <c r="I39" s="80"/>
      <c r="J39" s="366" t="s">
        <v>32</v>
      </c>
      <c r="K39" s="367"/>
      <c r="L39" s="368" t="s">
        <v>33</v>
      </c>
      <c r="M39" s="369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32192</v>
      </c>
      <c r="F40" s="377"/>
      <c r="G40" s="82" t="s">
        <v>1</v>
      </c>
      <c r="H40" s="90">
        <f>J40/E40</f>
        <v>40.914885685884691</v>
      </c>
      <c r="I40" s="83"/>
      <c r="J40" s="378">
        <f>SUM(O4,O8,O12,O16,O20,O24,O28,O32,O36,O40,L40)</f>
        <v>1317132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35044</v>
      </c>
      <c r="F41" s="383"/>
      <c r="G41" s="85" t="s">
        <v>2</v>
      </c>
      <c r="H41" s="91">
        <f>J41/E41</f>
        <v>43.762042004337403</v>
      </c>
      <c r="I41" s="86"/>
      <c r="J41" s="384">
        <f>SUM(O5,O9,O13,O17,O21,O25,O29,O33,O37,O41,L41)</f>
        <v>1533597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67236</v>
      </c>
      <c r="F42" s="371"/>
      <c r="G42" s="88" t="s">
        <v>5</v>
      </c>
      <c r="H42" s="92">
        <f>J42/E42</f>
        <v>42.398848830983404</v>
      </c>
      <c r="I42" s="89"/>
      <c r="J42" s="372">
        <f>SUM(O6,O10,O14,O18,O22,O26,O30,O34,O38,O42,L42)</f>
        <v>2850729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318</v>
      </c>
      <c r="C4" s="60">
        <v>326</v>
      </c>
      <c r="D4" s="60">
        <v>315</v>
      </c>
      <c r="E4" s="60">
        <v>327</v>
      </c>
      <c r="F4" s="60">
        <v>353</v>
      </c>
      <c r="G4" s="60">
        <v>314</v>
      </c>
      <c r="H4" s="60">
        <v>329</v>
      </c>
      <c r="I4" s="60">
        <v>296</v>
      </c>
      <c r="J4" s="60">
        <v>329</v>
      </c>
      <c r="K4" s="60">
        <v>310</v>
      </c>
      <c r="L4" s="60">
        <v>302</v>
      </c>
      <c r="M4" s="61">
        <v>298</v>
      </c>
      <c r="O4" s="31">
        <f>B3*B4+C3*C4+D3*D4+E3*E4+F3*F4+G3*G4+H3*H4+I3*I4+J3*J4+K3*K4+L3*L4+M3*M4</f>
        <v>20685</v>
      </c>
      <c r="Q4" s="3">
        <v>0</v>
      </c>
      <c r="R4" s="4" t="s">
        <v>36</v>
      </c>
      <c r="S4" s="5">
        <v>4</v>
      </c>
      <c r="T4" s="14">
        <f>SUM(B4:F4)</f>
        <v>1639</v>
      </c>
      <c r="U4" s="15">
        <f>SUM(B5:F5)</f>
        <v>1510</v>
      </c>
      <c r="V4" s="25">
        <f>SUM(T4:U4)</f>
        <v>3149</v>
      </c>
    </row>
    <row r="5" spans="1:22" ht="18" customHeight="1" thickBot="1" x14ac:dyDescent="0.2">
      <c r="A5" s="62" t="s">
        <v>2</v>
      </c>
      <c r="B5" s="63">
        <v>301</v>
      </c>
      <c r="C5" s="64">
        <v>302</v>
      </c>
      <c r="D5" s="64">
        <v>308</v>
      </c>
      <c r="E5" s="64">
        <v>296</v>
      </c>
      <c r="F5" s="64">
        <v>303</v>
      </c>
      <c r="G5" s="64">
        <v>267</v>
      </c>
      <c r="H5" s="64">
        <v>293</v>
      </c>
      <c r="I5" s="64">
        <v>305</v>
      </c>
      <c r="J5" s="64">
        <v>318</v>
      </c>
      <c r="K5" s="64">
        <v>271</v>
      </c>
      <c r="L5" s="64">
        <v>307</v>
      </c>
      <c r="M5" s="65">
        <v>295</v>
      </c>
      <c r="O5" s="32">
        <f>B3*B5+C3*C5+D3*D5+E3*E5+F3*F5+G3*G5+H3*H5+I3*I5+J3*J5+K3*K5+L3*L5+M3*M5</f>
        <v>19544</v>
      </c>
      <c r="Q5" s="6">
        <v>5</v>
      </c>
      <c r="R5" s="7" t="s">
        <v>36</v>
      </c>
      <c r="S5" s="8">
        <v>9</v>
      </c>
      <c r="T5" s="16">
        <f>SUM(G4:K4)</f>
        <v>1578</v>
      </c>
      <c r="U5" s="17">
        <f>SUM(G5:K5)</f>
        <v>1454</v>
      </c>
      <c r="V5" s="26">
        <f t="shared" ref="V5:V20" si="0">SUM(T5:U5)</f>
        <v>3032</v>
      </c>
    </row>
    <row r="6" spans="1:22" ht="18" customHeight="1" thickTop="1" thickBot="1" x14ac:dyDescent="0.2">
      <c r="A6" s="66" t="s">
        <v>5</v>
      </c>
      <c r="B6" s="67">
        <f t="shared" ref="B6:M6" si="1">SUM(B4:B5)</f>
        <v>619</v>
      </c>
      <c r="C6" s="68">
        <f t="shared" si="1"/>
        <v>628</v>
      </c>
      <c r="D6" s="68">
        <f t="shared" si="1"/>
        <v>623</v>
      </c>
      <c r="E6" s="68">
        <f t="shared" si="1"/>
        <v>623</v>
      </c>
      <c r="F6" s="68">
        <f t="shared" si="1"/>
        <v>656</v>
      </c>
      <c r="G6" s="68">
        <f t="shared" si="1"/>
        <v>581</v>
      </c>
      <c r="H6" s="68">
        <f t="shared" si="1"/>
        <v>622</v>
      </c>
      <c r="I6" s="68">
        <f t="shared" si="1"/>
        <v>601</v>
      </c>
      <c r="J6" s="68">
        <f t="shared" si="1"/>
        <v>647</v>
      </c>
      <c r="K6" s="68">
        <f t="shared" si="1"/>
        <v>581</v>
      </c>
      <c r="L6" s="68">
        <f t="shared" si="1"/>
        <v>609</v>
      </c>
      <c r="M6" s="69">
        <f t="shared" si="1"/>
        <v>593</v>
      </c>
      <c r="O6" s="33">
        <f>B3*B6+C3*C6+D3*D6+E3*E6+F3*F6+G3*G6+H3*H6+I3*I6+J3*J6+K3*K6+L3*L6+M3*M6</f>
        <v>40229</v>
      </c>
      <c r="Q6" s="6">
        <v>10</v>
      </c>
      <c r="R6" s="7" t="s">
        <v>37</v>
      </c>
      <c r="S6" s="8">
        <v>14</v>
      </c>
      <c r="T6" s="16">
        <f>SUM(L4:M4,B8:D8)</f>
        <v>1510</v>
      </c>
      <c r="U6" s="17">
        <f>SUM(L5:M5,B9:D9)</f>
        <v>1499</v>
      </c>
      <c r="V6" s="26">
        <f t="shared" si="0"/>
        <v>3009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1720</v>
      </c>
      <c r="U7" s="17">
        <f>SUM(E9:I9)</f>
        <v>1603</v>
      </c>
      <c r="V7" s="26">
        <f t="shared" si="0"/>
        <v>3323</v>
      </c>
    </row>
    <row r="8" spans="1:22" ht="18" customHeight="1" thickTop="1" x14ac:dyDescent="0.15">
      <c r="A8" s="58" t="s">
        <v>1</v>
      </c>
      <c r="B8" s="59">
        <v>284</v>
      </c>
      <c r="C8" s="60">
        <v>313</v>
      </c>
      <c r="D8" s="60">
        <v>313</v>
      </c>
      <c r="E8" s="60">
        <v>299</v>
      </c>
      <c r="F8" s="60">
        <v>319</v>
      </c>
      <c r="G8" s="60">
        <v>377</v>
      </c>
      <c r="H8" s="60">
        <v>355</v>
      </c>
      <c r="I8" s="60">
        <v>370</v>
      </c>
      <c r="J8" s="60">
        <v>408</v>
      </c>
      <c r="K8" s="60">
        <v>445</v>
      </c>
      <c r="L8" s="60">
        <v>428</v>
      </c>
      <c r="M8" s="61">
        <v>432</v>
      </c>
      <c r="O8" s="31">
        <f>B7*B8+C7*C8+D7*D8+E7*E8+F7*F8+G7*G8+H7*H8+I7*I8+J7*J8+K7*K8+L7*L8+M7*M8</f>
        <v>78134</v>
      </c>
      <c r="Q8" s="6">
        <v>20</v>
      </c>
      <c r="R8" s="7" t="s">
        <v>36</v>
      </c>
      <c r="S8" s="8">
        <v>24</v>
      </c>
      <c r="T8" s="16">
        <f>SUM(J8:M8,B12)</f>
        <v>2151</v>
      </c>
      <c r="U8" s="17">
        <f>SUM(J9:M9,B13)</f>
        <v>2097</v>
      </c>
      <c r="V8" s="26">
        <f t="shared" si="0"/>
        <v>4248</v>
      </c>
    </row>
    <row r="9" spans="1:22" ht="18" customHeight="1" thickBot="1" x14ac:dyDescent="0.2">
      <c r="A9" s="62" t="s">
        <v>2</v>
      </c>
      <c r="B9" s="63">
        <v>307</v>
      </c>
      <c r="C9" s="64">
        <v>292</v>
      </c>
      <c r="D9" s="64">
        <v>298</v>
      </c>
      <c r="E9" s="64">
        <v>275</v>
      </c>
      <c r="F9" s="64">
        <v>306</v>
      </c>
      <c r="G9" s="64">
        <v>299</v>
      </c>
      <c r="H9" s="64">
        <v>299</v>
      </c>
      <c r="I9" s="64">
        <v>424</v>
      </c>
      <c r="J9" s="64">
        <v>435</v>
      </c>
      <c r="K9" s="64">
        <v>405</v>
      </c>
      <c r="L9" s="64">
        <v>451</v>
      </c>
      <c r="M9" s="65">
        <v>411</v>
      </c>
      <c r="O9" s="32">
        <f>B7*B9+C7*C9+D7*D9+E7*E9+F7*F9+G7*G9+H7*H9+I7*I9+J7*J9+K7*K9+L7*L9+M7*M9</f>
        <v>75774</v>
      </c>
      <c r="Q9" s="6">
        <v>25</v>
      </c>
      <c r="R9" s="7" t="s">
        <v>36</v>
      </c>
      <c r="S9" s="8">
        <v>29</v>
      </c>
      <c r="T9" s="16">
        <f>SUM(C12:G12)</f>
        <v>2478</v>
      </c>
      <c r="U9" s="17">
        <f>SUM(C13:G13)</f>
        <v>2550</v>
      </c>
      <c r="V9" s="26">
        <f t="shared" si="0"/>
        <v>5028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591</v>
      </c>
      <c r="C10" s="72">
        <f t="shared" si="2"/>
        <v>605</v>
      </c>
      <c r="D10" s="72">
        <f t="shared" si="2"/>
        <v>611</v>
      </c>
      <c r="E10" s="72">
        <f t="shared" si="2"/>
        <v>574</v>
      </c>
      <c r="F10" s="72">
        <f t="shared" si="2"/>
        <v>625</v>
      </c>
      <c r="G10" s="72">
        <f t="shared" si="2"/>
        <v>676</v>
      </c>
      <c r="H10" s="72">
        <f t="shared" si="2"/>
        <v>654</v>
      </c>
      <c r="I10" s="72">
        <f t="shared" si="2"/>
        <v>794</v>
      </c>
      <c r="J10" s="72">
        <f t="shared" si="2"/>
        <v>843</v>
      </c>
      <c r="K10" s="72">
        <f t="shared" si="2"/>
        <v>850</v>
      </c>
      <c r="L10" s="72">
        <f t="shared" si="2"/>
        <v>879</v>
      </c>
      <c r="M10" s="73">
        <f t="shared" si="2"/>
        <v>843</v>
      </c>
      <c r="O10" s="33">
        <f>B7*B10+C7*C10+D7*D10+E7*E10+F7*F10+G7*G10+H7*H10+I7*I10+J7*J10+K7*K10+L7*L10+M7*M10</f>
        <v>153908</v>
      </c>
      <c r="Q10" s="6">
        <v>30</v>
      </c>
      <c r="R10" s="7" t="s">
        <v>37</v>
      </c>
      <c r="S10" s="8">
        <v>34</v>
      </c>
      <c r="T10" s="16">
        <f>SUM(H12:L12)</f>
        <v>2664</v>
      </c>
      <c r="U10" s="17">
        <f>SUM(H13:L13)</f>
        <v>2812</v>
      </c>
      <c r="V10" s="26">
        <f t="shared" si="0"/>
        <v>5476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2112</v>
      </c>
      <c r="U11" s="17">
        <f>SUM(M13,B17:E17)</f>
        <v>2170</v>
      </c>
      <c r="V11" s="26">
        <f t="shared" si="0"/>
        <v>4282</v>
      </c>
    </row>
    <row r="12" spans="1:22" ht="18" customHeight="1" thickTop="1" x14ac:dyDescent="0.15">
      <c r="A12" s="58" t="s">
        <v>1</v>
      </c>
      <c r="B12" s="59">
        <v>438</v>
      </c>
      <c r="C12" s="60">
        <v>455</v>
      </c>
      <c r="D12" s="60">
        <v>473</v>
      </c>
      <c r="E12" s="60">
        <v>512</v>
      </c>
      <c r="F12" s="60">
        <v>490</v>
      </c>
      <c r="G12" s="60">
        <v>548</v>
      </c>
      <c r="H12" s="60">
        <v>508</v>
      </c>
      <c r="I12" s="60">
        <v>548</v>
      </c>
      <c r="J12" s="60">
        <v>546</v>
      </c>
      <c r="K12" s="60">
        <v>551</v>
      </c>
      <c r="L12" s="60">
        <v>511</v>
      </c>
      <c r="M12" s="61">
        <v>470</v>
      </c>
      <c r="O12" s="31">
        <f>B11*B12+C11*C12+D11*D12+E11*E12+F11*F12+G11*G12+H11*H12+I11*I12+J11*J12+K11*K12+L11*L12+M11*M12</f>
        <v>179328</v>
      </c>
      <c r="Q12" s="6">
        <v>40</v>
      </c>
      <c r="R12" s="7" t="s">
        <v>36</v>
      </c>
      <c r="S12" s="8">
        <v>44</v>
      </c>
      <c r="T12" s="16">
        <f>SUM(F16:J16)</f>
        <v>1791</v>
      </c>
      <c r="U12" s="17">
        <f>SUM(F17:J17)</f>
        <v>1959</v>
      </c>
      <c r="V12" s="26">
        <f t="shared" si="0"/>
        <v>3750</v>
      </c>
    </row>
    <row r="13" spans="1:22" ht="18" customHeight="1" thickBot="1" x14ac:dyDescent="0.2">
      <c r="A13" s="62" t="s">
        <v>2</v>
      </c>
      <c r="B13" s="63">
        <v>395</v>
      </c>
      <c r="C13" s="64">
        <v>456</v>
      </c>
      <c r="D13" s="64">
        <v>484</v>
      </c>
      <c r="E13" s="64">
        <v>510</v>
      </c>
      <c r="F13" s="64">
        <v>528</v>
      </c>
      <c r="G13" s="64">
        <v>572</v>
      </c>
      <c r="H13" s="64">
        <v>591</v>
      </c>
      <c r="I13" s="64">
        <v>523</v>
      </c>
      <c r="J13" s="64">
        <v>587</v>
      </c>
      <c r="K13" s="64">
        <v>575</v>
      </c>
      <c r="L13" s="64">
        <v>536</v>
      </c>
      <c r="M13" s="65">
        <v>474</v>
      </c>
      <c r="O13" s="32">
        <f>B11*B13+C11*C13+D11*D13+E11*E13+F11*F13+G11*G13+H11*H13+I11*I13+J11*J13+K11*K13+L11*L13+M11*M13</f>
        <v>185122</v>
      </c>
      <c r="Q13" s="6">
        <v>45</v>
      </c>
      <c r="R13" s="7" t="s">
        <v>36</v>
      </c>
      <c r="S13" s="8">
        <v>49</v>
      </c>
      <c r="T13" s="16">
        <f>SUM(K16:M16,B20:C20)</f>
        <v>1730</v>
      </c>
      <c r="U13" s="17">
        <f>SUM(K17:M17,B21:C21)</f>
        <v>1933</v>
      </c>
      <c r="V13" s="26">
        <f t="shared" si="0"/>
        <v>3663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833</v>
      </c>
      <c r="C14" s="68">
        <f t="shared" si="3"/>
        <v>911</v>
      </c>
      <c r="D14" s="68">
        <f t="shared" si="3"/>
        <v>957</v>
      </c>
      <c r="E14" s="68">
        <f t="shared" si="3"/>
        <v>1022</v>
      </c>
      <c r="F14" s="68">
        <f t="shared" si="3"/>
        <v>1018</v>
      </c>
      <c r="G14" s="68">
        <f t="shared" si="3"/>
        <v>1120</v>
      </c>
      <c r="H14" s="68">
        <f t="shared" si="3"/>
        <v>1099</v>
      </c>
      <c r="I14" s="68">
        <f t="shared" si="3"/>
        <v>1071</v>
      </c>
      <c r="J14" s="68">
        <f t="shared" si="3"/>
        <v>1133</v>
      </c>
      <c r="K14" s="68">
        <f t="shared" si="3"/>
        <v>1126</v>
      </c>
      <c r="L14" s="68">
        <f t="shared" si="3"/>
        <v>1047</v>
      </c>
      <c r="M14" s="69">
        <f t="shared" si="3"/>
        <v>944</v>
      </c>
      <c r="O14" s="33">
        <f>B11*B14+C11*C14+D11*D14+E11*E14+F11*F14+G11*G14+H11*H14+I11*I14+J11*J14+K11*K14+L11*L14+M11*M14</f>
        <v>364450</v>
      </c>
      <c r="Q14" s="6">
        <v>50</v>
      </c>
      <c r="R14" s="7" t="s">
        <v>37</v>
      </c>
      <c r="S14" s="8">
        <v>54</v>
      </c>
      <c r="T14" s="16">
        <f>SUM(D20:H20)</f>
        <v>2089</v>
      </c>
      <c r="U14" s="17">
        <f>SUM(D21:H21)</f>
        <v>2411</v>
      </c>
      <c r="V14" s="26">
        <f t="shared" si="0"/>
        <v>4500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2932</v>
      </c>
      <c r="U15" s="17">
        <f>SUM(I21:M21)</f>
        <v>3342</v>
      </c>
      <c r="V15" s="26">
        <f t="shared" si="0"/>
        <v>6274</v>
      </c>
    </row>
    <row r="16" spans="1:22" ht="18" customHeight="1" thickTop="1" x14ac:dyDescent="0.15">
      <c r="A16" s="58" t="s">
        <v>1</v>
      </c>
      <c r="B16" s="59">
        <v>477</v>
      </c>
      <c r="C16" s="60">
        <v>406</v>
      </c>
      <c r="D16" s="60">
        <v>426</v>
      </c>
      <c r="E16" s="60">
        <v>333</v>
      </c>
      <c r="F16" s="60">
        <v>371</v>
      </c>
      <c r="G16" s="60">
        <v>383</v>
      </c>
      <c r="H16" s="60">
        <v>354</v>
      </c>
      <c r="I16" s="60">
        <v>366</v>
      </c>
      <c r="J16" s="60">
        <v>317</v>
      </c>
      <c r="K16" s="60">
        <v>330</v>
      </c>
      <c r="L16" s="60">
        <v>364</v>
      </c>
      <c r="M16" s="61">
        <v>367</v>
      </c>
      <c r="O16" s="31">
        <f>B15*B16+C15*C16+D15*D16+E15*E16+F15*F16+G15*G16+H15*H16+I15*I16+J15*J16+K15*K16+L15*L16+M15*M16</f>
        <v>185309</v>
      </c>
      <c r="Q16" s="6">
        <v>60</v>
      </c>
      <c r="R16" s="7" t="s">
        <v>36</v>
      </c>
      <c r="S16" s="8">
        <v>64</v>
      </c>
      <c r="T16" s="16">
        <f>SUM(B24:F24)</f>
        <v>2228</v>
      </c>
      <c r="U16" s="17">
        <f>SUM(B25:F25)</f>
        <v>2299</v>
      </c>
      <c r="V16" s="26">
        <f t="shared" si="0"/>
        <v>4527</v>
      </c>
    </row>
    <row r="17" spans="1:22" ht="18" customHeight="1" thickBot="1" x14ac:dyDescent="0.2">
      <c r="A17" s="62" t="s">
        <v>2</v>
      </c>
      <c r="B17" s="63">
        <v>449</v>
      </c>
      <c r="C17" s="64">
        <v>459</v>
      </c>
      <c r="D17" s="64">
        <v>435</v>
      </c>
      <c r="E17" s="64">
        <v>353</v>
      </c>
      <c r="F17" s="64">
        <v>412</v>
      </c>
      <c r="G17" s="64">
        <v>400</v>
      </c>
      <c r="H17" s="64">
        <v>414</v>
      </c>
      <c r="I17" s="64">
        <v>370</v>
      </c>
      <c r="J17" s="64">
        <v>363</v>
      </c>
      <c r="K17" s="64">
        <v>363</v>
      </c>
      <c r="L17" s="64">
        <v>388</v>
      </c>
      <c r="M17" s="65">
        <v>367</v>
      </c>
      <c r="O17" s="32">
        <f>B15*B17+C15*C17+D15*D17+E15*E17+F15*F17+G15*G17+H15*H17+I15*I17+J15*J17+K15*K17+L15*L17+M15*M17</f>
        <v>197026</v>
      </c>
      <c r="Q17" s="6">
        <v>65</v>
      </c>
      <c r="R17" s="7" t="s">
        <v>36</v>
      </c>
      <c r="S17" s="8">
        <v>69</v>
      </c>
      <c r="T17" s="16">
        <f>SUM(G24:K24)</f>
        <v>1820</v>
      </c>
      <c r="U17" s="17">
        <f>SUM(G25:K25)</f>
        <v>2024</v>
      </c>
      <c r="V17" s="26">
        <f t="shared" si="0"/>
        <v>3844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926</v>
      </c>
      <c r="C18" s="68">
        <f t="shared" si="4"/>
        <v>865</v>
      </c>
      <c r="D18" s="68">
        <f t="shared" si="4"/>
        <v>861</v>
      </c>
      <c r="E18" s="68">
        <f t="shared" si="4"/>
        <v>686</v>
      </c>
      <c r="F18" s="68">
        <f t="shared" si="4"/>
        <v>783</v>
      </c>
      <c r="G18" s="68">
        <f t="shared" si="4"/>
        <v>783</v>
      </c>
      <c r="H18" s="68">
        <f t="shared" si="4"/>
        <v>768</v>
      </c>
      <c r="I18" s="68">
        <f t="shared" si="4"/>
        <v>736</v>
      </c>
      <c r="J18" s="68">
        <f t="shared" si="4"/>
        <v>680</v>
      </c>
      <c r="K18" s="68">
        <f t="shared" si="4"/>
        <v>693</v>
      </c>
      <c r="L18" s="68">
        <f t="shared" si="4"/>
        <v>752</v>
      </c>
      <c r="M18" s="69">
        <f t="shared" si="4"/>
        <v>734</v>
      </c>
      <c r="O18" s="33">
        <f>B15*B18+C15*C18+D15*D18+E15*E18+F15*F18+G15*G18+H15*H18+I15*I18+J15*J18+K15*K18+L15*L18+M15*M18</f>
        <v>382335</v>
      </c>
      <c r="Q18" s="6">
        <v>70</v>
      </c>
      <c r="R18" s="7" t="s">
        <v>37</v>
      </c>
      <c r="S18" s="8">
        <v>74</v>
      </c>
      <c r="T18" s="16">
        <f>SUM(L24:M24,B28:D28)</f>
        <v>1414</v>
      </c>
      <c r="U18" s="17">
        <f>SUM(L25:M25,B29:D29)</f>
        <v>1672</v>
      </c>
      <c r="V18" s="26">
        <f t="shared" si="0"/>
        <v>3086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1093</v>
      </c>
      <c r="U19" s="17">
        <f>SUM(E29:I29)</f>
        <v>1384</v>
      </c>
      <c r="V19" s="26">
        <f t="shared" si="0"/>
        <v>2477</v>
      </c>
    </row>
    <row r="20" spans="1:22" ht="18" customHeight="1" thickTop="1" thickBot="1" x14ac:dyDescent="0.2">
      <c r="A20" s="58" t="s">
        <v>1</v>
      </c>
      <c r="B20" s="59">
        <v>322</v>
      </c>
      <c r="C20" s="60">
        <v>347</v>
      </c>
      <c r="D20" s="60">
        <v>380</v>
      </c>
      <c r="E20" s="60">
        <v>386</v>
      </c>
      <c r="F20" s="60">
        <v>399</v>
      </c>
      <c r="G20" s="60">
        <v>444</v>
      </c>
      <c r="H20" s="60">
        <v>480</v>
      </c>
      <c r="I20" s="60">
        <v>509</v>
      </c>
      <c r="J20" s="60">
        <v>615</v>
      </c>
      <c r="K20" s="60">
        <v>645</v>
      </c>
      <c r="L20" s="60">
        <v>652</v>
      </c>
      <c r="M20" s="61">
        <v>511</v>
      </c>
      <c r="O20" s="31">
        <f>B19*B20+C19*C20+D19*D20+E19*E20+F19*F20+G19*G20+H19*H20+I19*I20+J19*J20+K19*K20+L19*L20+M19*M20</f>
        <v>308510</v>
      </c>
      <c r="Q20" s="9">
        <v>80</v>
      </c>
      <c r="R20" s="10" t="s">
        <v>36</v>
      </c>
      <c r="S20" s="11"/>
      <c r="T20" s="18">
        <f>SUM(J28:M28,B32:M32,B36:M36,B40:D40)</f>
        <v>949</v>
      </c>
      <c r="U20" s="19">
        <f>SUM(J29:M29,B33:M33,B37:M37,B41:D41)</f>
        <v>2047</v>
      </c>
      <c r="V20" s="27">
        <f t="shared" si="0"/>
        <v>2996</v>
      </c>
    </row>
    <row r="21" spans="1:22" ht="18" customHeight="1" thickTop="1" thickBot="1" x14ac:dyDescent="0.2">
      <c r="A21" s="62" t="s">
        <v>2</v>
      </c>
      <c r="B21" s="63">
        <v>382</v>
      </c>
      <c r="C21" s="64">
        <v>433</v>
      </c>
      <c r="D21" s="64">
        <v>434</v>
      </c>
      <c r="E21" s="64">
        <v>436</v>
      </c>
      <c r="F21" s="64">
        <v>502</v>
      </c>
      <c r="G21" s="64">
        <v>490</v>
      </c>
      <c r="H21" s="64">
        <v>549</v>
      </c>
      <c r="I21" s="64">
        <v>638</v>
      </c>
      <c r="J21" s="64">
        <v>699</v>
      </c>
      <c r="K21" s="64">
        <v>736</v>
      </c>
      <c r="L21" s="64">
        <v>737</v>
      </c>
      <c r="M21" s="65">
        <v>532</v>
      </c>
      <c r="O21" s="32">
        <f>B19*B21+C19*C21+D19*D21+E19*E21+F19*F21+G19*G21+H19*H21+I19*I21+J19*J21+K19*K21+L19*L21+M19*M21</f>
        <v>355529</v>
      </c>
      <c r="Q21" s="323" t="s">
        <v>8</v>
      </c>
      <c r="R21" s="324"/>
      <c r="S21" s="324"/>
      <c r="T21" s="20">
        <f>SUM(T4:T20)</f>
        <v>31898</v>
      </c>
      <c r="U21" s="21">
        <f>SUM(U4:U20)</f>
        <v>34766</v>
      </c>
      <c r="V21" s="23">
        <f>SUM(V4:V20)</f>
        <v>66664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704</v>
      </c>
      <c r="C22" s="72">
        <f t="shared" si="5"/>
        <v>780</v>
      </c>
      <c r="D22" s="72">
        <f t="shared" si="5"/>
        <v>814</v>
      </c>
      <c r="E22" s="72">
        <f t="shared" si="5"/>
        <v>822</v>
      </c>
      <c r="F22" s="72">
        <f t="shared" si="5"/>
        <v>901</v>
      </c>
      <c r="G22" s="72">
        <f t="shared" si="5"/>
        <v>934</v>
      </c>
      <c r="H22" s="72">
        <f t="shared" si="5"/>
        <v>1029</v>
      </c>
      <c r="I22" s="72">
        <f t="shared" si="5"/>
        <v>1147</v>
      </c>
      <c r="J22" s="72">
        <f t="shared" si="5"/>
        <v>1314</v>
      </c>
      <c r="K22" s="72">
        <f t="shared" si="5"/>
        <v>1381</v>
      </c>
      <c r="L22" s="72">
        <f t="shared" si="5"/>
        <v>1389</v>
      </c>
      <c r="M22" s="73">
        <f t="shared" si="5"/>
        <v>1043</v>
      </c>
      <c r="O22" s="33">
        <f>B19*B22+C19*C22+D19*D22+E19*E22+F19*F22+G19*G22+H19*H22+I19*I22+J19*J22+K19*K22+L19*L22+M19*M22</f>
        <v>664039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388</v>
      </c>
      <c r="C24" s="60">
        <v>491</v>
      </c>
      <c r="D24" s="60">
        <v>469</v>
      </c>
      <c r="E24" s="60">
        <v>443</v>
      </c>
      <c r="F24" s="60">
        <v>437</v>
      </c>
      <c r="G24" s="60">
        <v>414</v>
      </c>
      <c r="H24" s="60">
        <v>404</v>
      </c>
      <c r="I24" s="60">
        <v>332</v>
      </c>
      <c r="J24" s="60">
        <v>342</v>
      </c>
      <c r="K24" s="60">
        <v>328</v>
      </c>
      <c r="L24" s="60">
        <v>302</v>
      </c>
      <c r="M24" s="61">
        <v>312</v>
      </c>
      <c r="O24" s="31">
        <f>B23*B24+C23*C24+D23*D24+E23*E24+F23*F24+G23*G24+H23*H24+I23*I24+J23*J24+K23*K24+L23*L24+M23*M24</f>
        <v>303184</v>
      </c>
      <c r="Q24" s="331" t="s">
        <v>21</v>
      </c>
      <c r="R24" s="332"/>
      <c r="S24" s="332"/>
      <c r="T24" s="41">
        <f>SUM(T4:T6)</f>
        <v>4727</v>
      </c>
      <c r="U24" s="43">
        <f>SUM(U4:U6)</f>
        <v>4463</v>
      </c>
      <c r="V24" s="36">
        <f>SUM(T24:U24)</f>
        <v>9190</v>
      </c>
    </row>
    <row r="25" spans="1:22" ht="18" customHeight="1" thickBot="1" x14ac:dyDescent="0.2">
      <c r="A25" s="62" t="s">
        <v>2</v>
      </c>
      <c r="B25" s="63">
        <v>358</v>
      </c>
      <c r="C25" s="64">
        <v>493</v>
      </c>
      <c r="D25" s="64">
        <v>469</v>
      </c>
      <c r="E25" s="64">
        <v>499</v>
      </c>
      <c r="F25" s="64">
        <v>480</v>
      </c>
      <c r="G25" s="64">
        <v>450</v>
      </c>
      <c r="H25" s="64">
        <v>403</v>
      </c>
      <c r="I25" s="64">
        <v>399</v>
      </c>
      <c r="J25" s="64">
        <v>371</v>
      </c>
      <c r="K25" s="64">
        <v>401</v>
      </c>
      <c r="L25" s="64">
        <v>337</v>
      </c>
      <c r="M25" s="65">
        <v>347</v>
      </c>
      <c r="O25" s="32">
        <f>B23*B25+C23*C25+D23*D25+E23*E25+F23*F25+G23*G25+H23*H25+I23*I25+J23*J25+K23*K25+L23*L25+M23*M25</f>
        <v>326493</v>
      </c>
      <c r="Q25" s="333" t="s">
        <v>24</v>
      </c>
      <c r="R25" s="334"/>
      <c r="S25" s="334"/>
      <c r="T25" s="45">
        <f>T24/T$30</f>
        <v>0.14819110916044892</v>
      </c>
      <c r="U25" s="48">
        <f>U24/U$30</f>
        <v>0.12837254789161825</v>
      </c>
      <c r="V25" s="51">
        <f>V24/V$30</f>
        <v>0.13785551422056883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746</v>
      </c>
      <c r="C26" s="68">
        <f t="shared" si="6"/>
        <v>984</v>
      </c>
      <c r="D26" s="68">
        <f t="shared" si="6"/>
        <v>938</v>
      </c>
      <c r="E26" s="68">
        <f t="shared" si="6"/>
        <v>942</v>
      </c>
      <c r="F26" s="68">
        <f t="shared" si="6"/>
        <v>917</v>
      </c>
      <c r="G26" s="68">
        <f t="shared" si="6"/>
        <v>864</v>
      </c>
      <c r="H26" s="68">
        <f t="shared" si="6"/>
        <v>807</v>
      </c>
      <c r="I26" s="68">
        <f t="shared" si="6"/>
        <v>731</v>
      </c>
      <c r="J26" s="68">
        <f t="shared" si="6"/>
        <v>713</v>
      </c>
      <c r="K26" s="68">
        <f t="shared" si="6"/>
        <v>729</v>
      </c>
      <c r="L26" s="68">
        <f t="shared" si="6"/>
        <v>639</v>
      </c>
      <c r="M26" s="69">
        <f t="shared" si="6"/>
        <v>659</v>
      </c>
      <c r="O26" s="33">
        <f>B23*B26+C23*C26+D23*D26+E23*E26+F23*F26+G23*G26+H23*H26+I23*I26+J23*J26+K23*K26+L23*L26+M23*M26</f>
        <v>629677</v>
      </c>
      <c r="Q26" s="335" t="s">
        <v>22</v>
      </c>
      <c r="R26" s="336"/>
      <c r="S26" s="336"/>
      <c r="T26" s="42">
        <f>SUM(T7:T16)</f>
        <v>21895</v>
      </c>
      <c r="U26" s="44">
        <f>SUM(U7:U16)</f>
        <v>23176</v>
      </c>
      <c r="V26" s="37">
        <f>SUM(T26:U26)</f>
        <v>45071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7" t="s">
        <v>24</v>
      </c>
      <c r="R27" s="338"/>
      <c r="S27" s="338"/>
      <c r="T27" s="46">
        <f>T26/T$30</f>
        <v>0.68640667126465604</v>
      </c>
      <c r="U27" s="47">
        <f>U26/U$30</f>
        <v>0.6666283150204223</v>
      </c>
      <c r="V27" s="52">
        <f>V26/V$30</f>
        <v>0.67609204368174725</v>
      </c>
    </row>
    <row r="28" spans="1:22" ht="18" customHeight="1" thickTop="1" x14ac:dyDescent="0.15">
      <c r="A28" s="58" t="s">
        <v>1</v>
      </c>
      <c r="B28" s="59">
        <v>266</v>
      </c>
      <c r="C28" s="60">
        <v>288</v>
      </c>
      <c r="D28" s="60">
        <v>246</v>
      </c>
      <c r="E28" s="60">
        <v>232</v>
      </c>
      <c r="F28" s="60">
        <v>255</v>
      </c>
      <c r="G28" s="60">
        <v>221</v>
      </c>
      <c r="H28" s="60">
        <v>204</v>
      </c>
      <c r="I28" s="60">
        <v>181</v>
      </c>
      <c r="J28" s="60">
        <v>149</v>
      </c>
      <c r="K28" s="60">
        <v>140</v>
      </c>
      <c r="L28" s="60">
        <v>130</v>
      </c>
      <c r="M28" s="61">
        <v>92</v>
      </c>
      <c r="O28" s="31">
        <f>B27*B28+C27*C28+D27*D28+E27*E28+F27*F28+G27*G28+H27*H28+I27*I28+J27*J28+K27*K28+L27*L28+M27*M28</f>
        <v>183944</v>
      </c>
      <c r="Q28" s="335" t="s">
        <v>23</v>
      </c>
      <c r="R28" s="336"/>
      <c r="S28" s="336"/>
      <c r="T28" s="42">
        <f>SUM(T17:T20)</f>
        <v>5276</v>
      </c>
      <c r="U28" s="44">
        <f>SUM(U17:U20)</f>
        <v>7127</v>
      </c>
      <c r="V28" s="37">
        <f>SUM(T28:U28)</f>
        <v>12403</v>
      </c>
    </row>
    <row r="29" spans="1:22" ht="18" customHeight="1" thickBot="1" x14ac:dyDescent="0.2">
      <c r="A29" s="62" t="s">
        <v>2</v>
      </c>
      <c r="B29" s="63">
        <v>319</v>
      </c>
      <c r="C29" s="64">
        <v>338</v>
      </c>
      <c r="D29" s="64">
        <v>331</v>
      </c>
      <c r="E29" s="64">
        <v>334</v>
      </c>
      <c r="F29" s="64">
        <v>254</v>
      </c>
      <c r="G29" s="64">
        <v>296</v>
      </c>
      <c r="H29" s="64">
        <v>244</v>
      </c>
      <c r="I29" s="64">
        <v>256</v>
      </c>
      <c r="J29" s="64">
        <v>231</v>
      </c>
      <c r="K29" s="64">
        <v>214</v>
      </c>
      <c r="L29" s="64">
        <v>223</v>
      </c>
      <c r="M29" s="65">
        <v>188</v>
      </c>
      <c r="O29" s="32">
        <f>B27*B29+C27*C29+D27*D29+E27*E29+F27*F29+G27*G29+H27*H29+I27*I29+J27*J29+K27*K29+L27*L29+M27*M29</f>
        <v>248242</v>
      </c>
      <c r="Q29" s="339" t="s">
        <v>24</v>
      </c>
      <c r="R29" s="340"/>
      <c r="S29" s="340"/>
      <c r="T29" s="49">
        <f>T28/T$30</f>
        <v>0.16540221957489498</v>
      </c>
      <c r="U29" s="50">
        <f>U28/U$30</f>
        <v>0.2049991370879595</v>
      </c>
      <c r="V29" s="53">
        <f>V28/V$30</f>
        <v>0.1860524420976839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585</v>
      </c>
      <c r="C30" s="72">
        <f t="shared" si="7"/>
        <v>626</v>
      </c>
      <c r="D30" s="72">
        <f t="shared" si="7"/>
        <v>577</v>
      </c>
      <c r="E30" s="72">
        <f t="shared" si="7"/>
        <v>566</v>
      </c>
      <c r="F30" s="72">
        <f t="shared" si="7"/>
        <v>509</v>
      </c>
      <c r="G30" s="72">
        <f t="shared" si="7"/>
        <v>517</v>
      </c>
      <c r="H30" s="72">
        <f t="shared" si="7"/>
        <v>448</v>
      </c>
      <c r="I30" s="72">
        <f t="shared" si="7"/>
        <v>437</v>
      </c>
      <c r="J30" s="72">
        <f t="shared" si="7"/>
        <v>380</v>
      </c>
      <c r="K30" s="72">
        <f t="shared" si="7"/>
        <v>354</v>
      </c>
      <c r="L30" s="72">
        <f t="shared" si="7"/>
        <v>353</v>
      </c>
      <c r="M30" s="73">
        <f t="shared" si="7"/>
        <v>280</v>
      </c>
      <c r="O30" s="33">
        <f>B27*B30+C27*C30+D27*D30+E27*E30+F27*F30+G27*G30+H27*H30+I27*I30+J27*J30+K27*K30+L27*L30+M27*M30</f>
        <v>432186</v>
      </c>
      <c r="Q30" s="323" t="s">
        <v>8</v>
      </c>
      <c r="R30" s="324"/>
      <c r="S30" s="341"/>
      <c r="T30" s="38">
        <f>SUM(T24,T26,T28)</f>
        <v>31898</v>
      </c>
      <c r="U30" s="21">
        <f>SUM(U24,U26,U28)</f>
        <v>34766</v>
      </c>
      <c r="V30" s="35">
        <f>SUM(T30:U30)</f>
        <v>66664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81</v>
      </c>
      <c r="C32" s="60">
        <v>67</v>
      </c>
      <c r="D32" s="60">
        <v>58</v>
      </c>
      <c r="E32" s="60">
        <v>45</v>
      </c>
      <c r="F32" s="60">
        <v>42</v>
      </c>
      <c r="G32" s="60">
        <v>29</v>
      </c>
      <c r="H32" s="60">
        <v>30</v>
      </c>
      <c r="I32" s="60">
        <v>27</v>
      </c>
      <c r="J32" s="60">
        <v>13</v>
      </c>
      <c r="K32" s="60">
        <v>14</v>
      </c>
      <c r="L32" s="60">
        <v>11</v>
      </c>
      <c r="M32" s="61">
        <v>5</v>
      </c>
      <c r="O32" s="31">
        <f>B31*B32+C31*C32+D31*D32+E31*E32+F31*F32+G31*G32+H31*H32+I31*I32+J31*J32+K31*K32+L31*L32+M31*M32</f>
        <v>36843</v>
      </c>
    </row>
    <row r="33" spans="1:15" ht="18" customHeight="1" thickBot="1" x14ac:dyDescent="0.2">
      <c r="A33" s="62" t="s">
        <v>2</v>
      </c>
      <c r="B33" s="63">
        <v>164</v>
      </c>
      <c r="C33" s="64">
        <v>152</v>
      </c>
      <c r="D33" s="64">
        <v>128</v>
      </c>
      <c r="E33" s="64">
        <v>101</v>
      </c>
      <c r="F33" s="64">
        <v>109</v>
      </c>
      <c r="G33" s="64">
        <v>103</v>
      </c>
      <c r="H33" s="64">
        <v>95</v>
      </c>
      <c r="I33" s="64">
        <v>64</v>
      </c>
      <c r="J33" s="64">
        <v>67</v>
      </c>
      <c r="K33" s="64">
        <v>59</v>
      </c>
      <c r="L33" s="64">
        <v>46</v>
      </c>
      <c r="M33" s="65">
        <v>29</v>
      </c>
      <c r="O33" s="32">
        <f>B31*B33+C31*C33+D31*D33+E31*E33+F31*F33+G31*G33+H31*H33+I31*I33+J31*J33+K31*K33+L31*L33+M31*M33</f>
        <v>98354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245</v>
      </c>
      <c r="C34" s="72">
        <f t="shared" si="8"/>
        <v>219</v>
      </c>
      <c r="D34" s="72">
        <f t="shared" si="8"/>
        <v>186</v>
      </c>
      <c r="E34" s="72">
        <f t="shared" si="8"/>
        <v>146</v>
      </c>
      <c r="F34" s="72">
        <f t="shared" si="8"/>
        <v>151</v>
      </c>
      <c r="G34" s="72">
        <f t="shared" si="8"/>
        <v>132</v>
      </c>
      <c r="H34" s="72">
        <f t="shared" si="8"/>
        <v>125</v>
      </c>
      <c r="I34" s="72">
        <f t="shared" si="8"/>
        <v>91</v>
      </c>
      <c r="J34" s="72">
        <f t="shared" si="8"/>
        <v>80</v>
      </c>
      <c r="K34" s="72">
        <f t="shared" si="8"/>
        <v>73</v>
      </c>
      <c r="L34" s="72">
        <f t="shared" si="8"/>
        <v>57</v>
      </c>
      <c r="M34" s="73">
        <f t="shared" si="8"/>
        <v>34</v>
      </c>
      <c r="O34" s="33">
        <f>B31*B34+C31*C34+D31*D34+E31*E34+F31*F34+G31*G34+H31*H34+I31*I34+J31*J34+K31*K34+L31*L34+M31*M34</f>
        <v>135197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2</v>
      </c>
      <c r="C36" s="60">
        <v>10</v>
      </c>
      <c r="D36" s="60">
        <v>1</v>
      </c>
      <c r="E36" s="60">
        <v>0</v>
      </c>
      <c r="F36" s="60">
        <v>2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1561</v>
      </c>
    </row>
    <row r="37" spans="1:15" ht="18" customHeight="1" thickBot="1" x14ac:dyDescent="0.2">
      <c r="A37" s="62" t="s">
        <v>2</v>
      </c>
      <c r="B37" s="63">
        <v>28</v>
      </c>
      <c r="C37" s="64">
        <v>15</v>
      </c>
      <c r="D37" s="64">
        <v>9</v>
      </c>
      <c r="E37" s="64">
        <v>10</v>
      </c>
      <c r="F37" s="64">
        <v>3</v>
      </c>
      <c r="G37" s="64">
        <v>3</v>
      </c>
      <c r="H37" s="64">
        <v>3</v>
      </c>
      <c r="I37" s="64">
        <v>1</v>
      </c>
      <c r="J37" s="64">
        <v>1</v>
      </c>
      <c r="K37" s="64">
        <v>0</v>
      </c>
      <c r="L37" s="64">
        <v>1</v>
      </c>
      <c r="M37" s="65">
        <v>0</v>
      </c>
      <c r="O37" s="32">
        <f>B35*B37+C35*C37+D35*D37+E35*E37+F35*F37+G35*G37+H35*H37+I35*I37+J35*J37+K35*K37+L35*L37+M35*M37</f>
        <v>7237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30</v>
      </c>
      <c r="C38" s="72">
        <f t="shared" si="9"/>
        <v>25</v>
      </c>
      <c r="D38" s="72">
        <f t="shared" si="9"/>
        <v>10</v>
      </c>
      <c r="E38" s="72">
        <f t="shared" si="9"/>
        <v>10</v>
      </c>
      <c r="F38" s="72">
        <f t="shared" si="9"/>
        <v>5</v>
      </c>
      <c r="G38" s="72">
        <f t="shared" si="9"/>
        <v>4</v>
      </c>
      <c r="H38" s="72">
        <f t="shared" si="9"/>
        <v>3</v>
      </c>
      <c r="I38" s="72">
        <f t="shared" si="9"/>
        <v>1</v>
      </c>
      <c r="J38" s="72">
        <f t="shared" si="9"/>
        <v>1</v>
      </c>
      <c r="K38" s="72">
        <f t="shared" si="9"/>
        <v>0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8798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2" t="s">
        <v>3</v>
      </c>
      <c r="F39" s="363"/>
      <c r="G39" s="364" t="s">
        <v>6</v>
      </c>
      <c r="H39" s="365"/>
      <c r="I39" s="80"/>
      <c r="J39" s="366" t="s">
        <v>32</v>
      </c>
      <c r="K39" s="367"/>
      <c r="L39" s="368" t="s">
        <v>33</v>
      </c>
      <c r="M39" s="369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31898</v>
      </c>
      <c r="F40" s="377"/>
      <c r="G40" s="82" t="s">
        <v>1</v>
      </c>
      <c r="H40" s="90">
        <f>J40/E40</f>
        <v>40.676468744121891</v>
      </c>
      <c r="I40" s="83"/>
      <c r="J40" s="378">
        <f>SUM(O4,O8,O12,O16,O20,O24,O28,O32,O36,O40,L40)</f>
        <v>1297498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34766</v>
      </c>
      <c r="F41" s="383"/>
      <c r="G41" s="85" t="s">
        <v>2</v>
      </c>
      <c r="H41" s="91">
        <f>J41/E41</f>
        <v>43.528763734683309</v>
      </c>
      <c r="I41" s="86"/>
      <c r="J41" s="384">
        <f>SUM(O5,O9,O13,O17,O21,O25,O29,O33,O37,O41,L41)</f>
        <v>1513321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66664</v>
      </c>
      <c r="F42" s="371"/>
      <c r="G42" s="88" t="s">
        <v>5</v>
      </c>
      <c r="H42" s="92">
        <f>J42/E42</f>
        <v>42.163971558862357</v>
      </c>
      <c r="I42" s="89"/>
      <c r="J42" s="372">
        <f>SUM(O6,O10,O14,O18,O22,O26,O30,O34,O38,O42,L42)</f>
        <v>2810819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316</v>
      </c>
      <c r="C4" s="60">
        <v>311</v>
      </c>
      <c r="D4" s="60">
        <v>317</v>
      </c>
      <c r="E4" s="60">
        <v>337</v>
      </c>
      <c r="F4" s="60">
        <v>326</v>
      </c>
      <c r="G4" s="60">
        <v>325</v>
      </c>
      <c r="H4" s="60">
        <v>294</v>
      </c>
      <c r="I4" s="60">
        <v>325</v>
      </c>
      <c r="J4" s="60">
        <v>307</v>
      </c>
      <c r="K4" s="60">
        <v>302</v>
      </c>
      <c r="L4" s="60">
        <v>289</v>
      </c>
      <c r="M4" s="61">
        <v>280</v>
      </c>
      <c r="O4" s="31">
        <f>B3*B4+C3*C4+D3*D4+E3*E4+F3*F4+G3*G4+H3*H4+I3*I4+J3*J4+K3*K4+L3*L4+M3*M4</f>
        <v>20068</v>
      </c>
      <c r="Q4" s="3">
        <v>0</v>
      </c>
      <c r="R4" s="4" t="s">
        <v>4</v>
      </c>
      <c r="S4" s="5">
        <v>4</v>
      </c>
      <c r="T4" s="14">
        <f>SUM(B4:F4)</f>
        <v>1607</v>
      </c>
      <c r="U4" s="15">
        <f>SUM(B5:F5)</f>
        <v>1499</v>
      </c>
      <c r="V4" s="25">
        <f>SUM(T4:U4)</f>
        <v>3106</v>
      </c>
    </row>
    <row r="5" spans="1:22" ht="18" customHeight="1" thickBot="1" x14ac:dyDescent="0.2">
      <c r="A5" s="62" t="s">
        <v>2</v>
      </c>
      <c r="B5" s="63">
        <v>306</v>
      </c>
      <c r="C5" s="64">
        <v>306</v>
      </c>
      <c r="D5" s="64">
        <v>310</v>
      </c>
      <c r="E5" s="64">
        <v>305</v>
      </c>
      <c r="F5" s="64">
        <v>272</v>
      </c>
      <c r="G5" s="64">
        <v>290</v>
      </c>
      <c r="H5" s="64">
        <v>309</v>
      </c>
      <c r="I5" s="64">
        <v>322</v>
      </c>
      <c r="J5" s="64">
        <v>276</v>
      </c>
      <c r="K5" s="64">
        <v>296</v>
      </c>
      <c r="L5" s="64">
        <v>299</v>
      </c>
      <c r="M5" s="65">
        <v>297</v>
      </c>
      <c r="O5" s="32">
        <f>B3*B5+C3*C5+D3*D5+E3*E5+F3*F5+G3*G5+H3*H5+I3*I5+J3*J5+K3*K5+L3*L5+M3*M5</f>
        <v>19616</v>
      </c>
      <c r="Q5" s="6">
        <v>5</v>
      </c>
      <c r="R5" s="7" t="s">
        <v>4</v>
      </c>
      <c r="S5" s="8">
        <v>9</v>
      </c>
      <c r="T5" s="16">
        <f>SUM(G4:K4)</f>
        <v>1553</v>
      </c>
      <c r="U5" s="17">
        <f>SUM(G5:K5)</f>
        <v>1493</v>
      </c>
      <c r="V5" s="26">
        <f t="shared" ref="V5:V20" si="0">SUM(T5:U5)</f>
        <v>3046</v>
      </c>
    </row>
    <row r="6" spans="1:22" ht="18" customHeight="1" thickTop="1" thickBot="1" x14ac:dyDescent="0.2">
      <c r="A6" s="66" t="s">
        <v>5</v>
      </c>
      <c r="B6" s="67">
        <f t="shared" ref="B6:M6" si="1">SUM(B4:B5)</f>
        <v>622</v>
      </c>
      <c r="C6" s="68">
        <f t="shared" si="1"/>
        <v>617</v>
      </c>
      <c r="D6" s="68">
        <f t="shared" si="1"/>
        <v>627</v>
      </c>
      <c r="E6" s="68">
        <f t="shared" si="1"/>
        <v>642</v>
      </c>
      <c r="F6" s="68">
        <f t="shared" si="1"/>
        <v>598</v>
      </c>
      <c r="G6" s="68">
        <f t="shared" si="1"/>
        <v>615</v>
      </c>
      <c r="H6" s="68">
        <f t="shared" si="1"/>
        <v>603</v>
      </c>
      <c r="I6" s="68">
        <f t="shared" si="1"/>
        <v>647</v>
      </c>
      <c r="J6" s="68">
        <f t="shared" si="1"/>
        <v>583</v>
      </c>
      <c r="K6" s="68">
        <f t="shared" si="1"/>
        <v>598</v>
      </c>
      <c r="L6" s="68">
        <f t="shared" si="1"/>
        <v>588</v>
      </c>
      <c r="M6" s="69">
        <f t="shared" si="1"/>
        <v>577</v>
      </c>
      <c r="O6" s="33">
        <f>B3*B6+C3*C6+D3*D6+E3*E6+F3*F6+G3*G6+H3*H6+I3*I6+J3*J6+K3*K6+L3*L6+M3*M6</f>
        <v>39684</v>
      </c>
      <c r="Q6" s="6">
        <v>10</v>
      </c>
      <c r="R6" s="7" t="s">
        <v>4</v>
      </c>
      <c r="S6" s="8">
        <v>14</v>
      </c>
      <c r="T6" s="16">
        <f>SUM(L4:M4,B8:D8)</f>
        <v>1479</v>
      </c>
      <c r="U6" s="17">
        <f>SUM(L5:M5,B9:D9)</f>
        <v>1457</v>
      </c>
      <c r="V6" s="26">
        <f t="shared" si="0"/>
        <v>2936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1808</v>
      </c>
      <c r="U7" s="17">
        <f>SUM(E9:I9)</f>
        <v>1714</v>
      </c>
      <c r="V7" s="26">
        <f t="shared" si="0"/>
        <v>3522</v>
      </c>
    </row>
    <row r="8" spans="1:22" ht="18" customHeight="1" thickTop="1" x14ac:dyDescent="0.15">
      <c r="A8" s="58" t="s">
        <v>1</v>
      </c>
      <c r="B8" s="59">
        <v>310</v>
      </c>
      <c r="C8" s="60">
        <v>308</v>
      </c>
      <c r="D8" s="60">
        <v>292</v>
      </c>
      <c r="E8" s="60">
        <v>309</v>
      </c>
      <c r="F8" s="60">
        <v>380</v>
      </c>
      <c r="G8" s="60">
        <v>362</v>
      </c>
      <c r="H8" s="60">
        <v>355</v>
      </c>
      <c r="I8" s="60">
        <v>402</v>
      </c>
      <c r="J8" s="60">
        <v>440</v>
      </c>
      <c r="K8" s="60">
        <v>461</v>
      </c>
      <c r="L8" s="60">
        <v>466</v>
      </c>
      <c r="M8" s="61">
        <v>453</v>
      </c>
      <c r="O8" s="31">
        <f>B7*B8+C7*C8+D7*D8+E7*E8+F7*F8+G7*G8+H7*H8+I7*I8+J7*J8+K7*K8+L7*L8+M7*M8</f>
        <v>81861</v>
      </c>
      <c r="Q8" s="6">
        <v>20</v>
      </c>
      <c r="R8" s="7" t="s">
        <v>4</v>
      </c>
      <c r="S8" s="8">
        <v>24</v>
      </c>
      <c r="T8" s="16">
        <f>SUM(J8:M8,B12)</f>
        <v>2294</v>
      </c>
      <c r="U8" s="17">
        <f>SUM(J9:M9,B13)</f>
        <v>2143</v>
      </c>
      <c r="V8" s="26">
        <f t="shared" si="0"/>
        <v>4437</v>
      </c>
    </row>
    <row r="9" spans="1:22" ht="18" customHeight="1" thickBot="1" x14ac:dyDescent="0.2">
      <c r="A9" s="62" t="s">
        <v>2</v>
      </c>
      <c r="B9" s="63">
        <v>293</v>
      </c>
      <c r="C9" s="64">
        <v>300</v>
      </c>
      <c r="D9" s="64">
        <v>268</v>
      </c>
      <c r="E9" s="64">
        <v>302</v>
      </c>
      <c r="F9" s="64">
        <v>299</v>
      </c>
      <c r="G9" s="64">
        <v>295</v>
      </c>
      <c r="H9" s="64">
        <v>380</v>
      </c>
      <c r="I9" s="64">
        <v>438</v>
      </c>
      <c r="J9" s="64">
        <v>424</v>
      </c>
      <c r="K9" s="64">
        <v>454</v>
      </c>
      <c r="L9" s="64">
        <v>411</v>
      </c>
      <c r="M9" s="65">
        <v>406</v>
      </c>
      <c r="O9" s="32">
        <f>B7*B9+C7*C9+D7*D9+E7*E9+F7*F9+G7*G9+H7*H9+I7*I9+J7*J9+K7*K9+L7*L9+M7*M9</f>
        <v>77053</v>
      </c>
      <c r="Q9" s="6">
        <v>25</v>
      </c>
      <c r="R9" s="7" t="s">
        <v>4</v>
      </c>
      <c r="S9" s="8">
        <v>29</v>
      </c>
      <c r="T9" s="16">
        <f>SUM(C12:G12)</f>
        <v>2479</v>
      </c>
      <c r="U9" s="17">
        <f>SUM(C13:G13)</f>
        <v>2637</v>
      </c>
      <c r="V9" s="26">
        <f t="shared" si="0"/>
        <v>5116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603</v>
      </c>
      <c r="C10" s="72">
        <f t="shared" si="2"/>
        <v>608</v>
      </c>
      <c r="D10" s="72">
        <f t="shared" si="2"/>
        <v>560</v>
      </c>
      <c r="E10" s="72">
        <f t="shared" si="2"/>
        <v>611</v>
      </c>
      <c r="F10" s="72">
        <f t="shared" si="2"/>
        <v>679</v>
      </c>
      <c r="G10" s="72">
        <f t="shared" si="2"/>
        <v>657</v>
      </c>
      <c r="H10" s="72">
        <f t="shared" si="2"/>
        <v>735</v>
      </c>
      <c r="I10" s="72">
        <f t="shared" si="2"/>
        <v>840</v>
      </c>
      <c r="J10" s="72">
        <f t="shared" si="2"/>
        <v>864</v>
      </c>
      <c r="K10" s="72">
        <f t="shared" si="2"/>
        <v>915</v>
      </c>
      <c r="L10" s="72">
        <f t="shared" si="2"/>
        <v>877</v>
      </c>
      <c r="M10" s="73">
        <f t="shared" si="2"/>
        <v>859</v>
      </c>
      <c r="O10" s="33">
        <f>B7*B10+C7*C10+D7*D10+E7*E10+F7*F10+G7*G10+H7*H10+I7*I10+J7*J10+K7*K10+L7*L10+M7*M10</f>
        <v>158914</v>
      </c>
      <c r="Q10" s="6">
        <v>30</v>
      </c>
      <c r="R10" s="7" t="s">
        <v>4</v>
      </c>
      <c r="S10" s="8">
        <v>34</v>
      </c>
      <c r="T10" s="16">
        <f>SUM(H12:L12)</f>
        <v>2611</v>
      </c>
      <c r="U10" s="17">
        <f>SUM(H13:L13)</f>
        <v>2718</v>
      </c>
      <c r="V10" s="26">
        <f t="shared" si="0"/>
        <v>5329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1993</v>
      </c>
      <c r="U11" s="17">
        <f>SUM(M13,B17:E17)</f>
        <v>2070</v>
      </c>
      <c r="V11" s="26">
        <f t="shared" si="0"/>
        <v>4063</v>
      </c>
    </row>
    <row r="12" spans="1:22" ht="18" customHeight="1" thickTop="1" x14ac:dyDescent="0.15">
      <c r="A12" s="58" t="s">
        <v>1</v>
      </c>
      <c r="B12" s="59">
        <v>474</v>
      </c>
      <c r="C12" s="60">
        <v>463</v>
      </c>
      <c r="D12" s="60">
        <v>503</v>
      </c>
      <c r="E12" s="60">
        <v>476</v>
      </c>
      <c r="F12" s="60">
        <v>527</v>
      </c>
      <c r="G12" s="60">
        <v>510</v>
      </c>
      <c r="H12" s="60">
        <v>552</v>
      </c>
      <c r="I12" s="60">
        <v>546</v>
      </c>
      <c r="J12" s="60">
        <v>545</v>
      </c>
      <c r="K12" s="60">
        <v>503</v>
      </c>
      <c r="L12" s="60">
        <v>465</v>
      </c>
      <c r="M12" s="61">
        <v>464</v>
      </c>
      <c r="O12" s="31">
        <f>B11*B12+C11*C12+D11*D12+E11*E12+F11*F12+G11*G12+H11*H12+I11*I12+J11*J12+K11*K12+L11*L12+M11*M12</f>
        <v>178002</v>
      </c>
      <c r="Q12" s="6">
        <v>40</v>
      </c>
      <c r="R12" s="7" t="s">
        <v>4</v>
      </c>
      <c r="S12" s="8">
        <v>44</v>
      </c>
      <c r="T12" s="16">
        <f>SUM(F16:J16)</f>
        <v>1736</v>
      </c>
      <c r="U12" s="17">
        <f>SUM(F17:J17)</f>
        <v>1907</v>
      </c>
      <c r="V12" s="26">
        <f t="shared" si="0"/>
        <v>3643</v>
      </c>
    </row>
    <row r="13" spans="1:22" ht="18" customHeight="1" thickBot="1" x14ac:dyDescent="0.2">
      <c r="A13" s="62" t="s">
        <v>2</v>
      </c>
      <c r="B13" s="63">
        <v>448</v>
      </c>
      <c r="C13" s="64">
        <v>479</v>
      </c>
      <c r="D13" s="64">
        <v>508</v>
      </c>
      <c r="E13" s="64">
        <v>515</v>
      </c>
      <c r="F13" s="64">
        <v>570</v>
      </c>
      <c r="G13" s="64">
        <v>565</v>
      </c>
      <c r="H13" s="64">
        <v>534</v>
      </c>
      <c r="I13" s="64">
        <v>594</v>
      </c>
      <c r="J13" s="64">
        <v>588</v>
      </c>
      <c r="K13" s="64">
        <v>524</v>
      </c>
      <c r="L13" s="64">
        <v>478</v>
      </c>
      <c r="M13" s="65">
        <v>433</v>
      </c>
      <c r="O13" s="32">
        <f>B11*B13+C11*C13+D11*D13+E11*E13+F11*F13+G11*G13+H11*H13+I11*I13+J11*J13+K11*K13+L11*L13+M11*M13</f>
        <v>184134</v>
      </c>
      <c r="Q13" s="6">
        <v>45</v>
      </c>
      <c r="R13" s="7" t="s">
        <v>4</v>
      </c>
      <c r="S13" s="8">
        <v>49</v>
      </c>
      <c r="T13" s="16">
        <f>SUM(K16:M16,B20:C20)</f>
        <v>1760</v>
      </c>
      <c r="U13" s="17">
        <f>SUM(K17:M17,B21:C21)</f>
        <v>2010</v>
      </c>
      <c r="V13" s="26">
        <f t="shared" si="0"/>
        <v>3770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922</v>
      </c>
      <c r="C14" s="68">
        <f t="shared" si="3"/>
        <v>942</v>
      </c>
      <c r="D14" s="68">
        <f t="shared" si="3"/>
        <v>1011</v>
      </c>
      <c r="E14" s="68">
        <f t="shared" si="3"/>
        <v>991</v>
      </c>
      <c r="F14" s="68">
        <f t="shared" si="3"/>
        <v>1097</v>
      </c>
      <c r="G14" s="68">
        <f t="shared" si="3"/>
        <v>1075</v>
      </c>
      <c r="H14" s="68">
        <f t="shared" si="3"/>
        <v>1086</v>
      </c>
      <c r="I14" s="68">
        <f t="shared" si="3"/>
        <v>1140</v>
      </c>
      <c r="J14" s="68">
        <f t="shared" si="3"/>
        <v>1133</v>
      </c>
      <c r="K14" s="68">
        <f t="shared" si="3"/>
        <v>1027</v>
      </c>
      <c r="L14" s="68">
        <f t="shared" si="3"/>
        <v>943</v>
      </c>
      <c r="M14" s="69">
        <f t="shared" si="3"/>
        <v>897</v>
      </c>
      <c r="O14" s="33">
        <f>B11*B14+C11*C14+D11*D14+E11*E14+F11*F14+G11*G14+H11*H14+I11*I14+J11*J14+K11*K14+L11*L14+M11*M14</f>
        <v>362136</v>
      </c>
      <c r="Q14" s="6">
        <v>50</v>
      </c>
      <c r="R14" s="7" t="s">
        <v>4</v>
      </c>
      <c r="S14" s="8">
        <v>54</v>
      </c>
      <c r="T14" s="16">
        <f>SUM(D20:H20)</f>
        <v>2235</v>
      </c>
      <c r="U14" s="17">
        <f>SUM(D21:H21)</f>
        <v>2633</v>
      </c>
      <c r="V14" s="26">
        <f t="shared" si="0"/>
        <v>4868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2807</v>
      </c>
      <c r="U15" s="17">
        <f>SUM(I21:M21)</f>
        <v>3044</v>
      </c>
      <c r="V15" s="26">
        <f t="shared" si="0"/>
        <v>5851</v>
      </c>
    </row>
    <row r="16" spans="1:22" ht="18" customHeight="1" thickTop="1" x14ac:dyDescent="0.15">
      <c r="A16" s="58" t="s">
        <v>1</v>
      </c>
      <c r="B16" s="59">
        <v>411</v>
      </c>
      <c r="C16" s="60">
        <v>412</v>
      </c>
      <c r="D16" s="60">
        <v>335</v>
      </c>
      <c r="E16" s="60">
        <v>371</v>
      </c>
      <c r="F16" s="60">
        <v>389</v>
      </c>
      <c r="G16" s="60">
        <v>348</v>
      </c>
      <c r="H16" s="60">
        <v>358</v>
      </c>
      <c r="I16" s="60">
        <v>313</v>
      </c>
      <c r="J16" s="60">
        <v>328</v>
      </c>
      <c r="K16" s="60">
        <v>364</v>
      </c>
      <c r="L16" s="60">
        <v>362</v>
      </c>
      <c r="M16" s="61">
        <v>320</v>
      </c>
      <c r="O16" s="31">
        <f>B15*B16+C15*C16+D15*D16+E15*E16+F15*F16+G15*G16+H15*H16+I15*I16+J15*J16+K15*K16+L15*L16+M15*M16</f>
        <v>178066</v>
      </c>
      <c r="Q16" s="6">
        <v>60</v>
      </c>
      <c r="R16" s="7" t="s">
        <v>4</v>
      </c>
      <c r="S16" s="8">
        <v>64</v>
      </c>
      <c r="T16" s="16">
        <f>SUM(B24:F24)</f>
        <v>2248</v>
      </c>
      <c r="U16" s="17">
        <f>SUM(B25:F25)</f>
        <v>2397</v>
      </c>
      <c r="V16" s="26">
        <f t="shared" si="0"/>
        <v>4645</v>
      </c>
    </row>
    <row r="17" spans="1:22" ht="18" customHeight="1" thickBot="1" x14ac:dyDescent="0.2">
      <c r="A17" s="62" t="s">
        <v>2</v>
      </c>
      <c r="B17" s="63">
        <v>456</v>
      </c>
      <c r="C17" s="64">
        <v>432</v>
      </c>
      <c r="D17" s="64">
        <v>342</v>
      </c>
      <c r="E17" s="64">
        <v>407</v>
      </c>
      <c r="F17" s="64">
        <v>399</v>
      </c>
      <c r="G17" s="64">
        <v>414</v>
      </c>
      <c r="H17" s="64">
        <v>371</v>
      </c>
      <c r="I17" s="64">
        <v>361</v>
      </c>
      <c r="J17" s="64">
        <v>362</v>
      </c>
      <c r="K17" s="64">
        <v>384</v>
      </c>
      <c r="L17" s="64">
        <v>371</v>
      </c>
      <c r="M17" s="65">
        <v>395</v>
      </c>
      <c r="O17" s="32">
        <f>B15*B17+C15*C17+D15*D17+E15*E17+F15*F17+G15*G17+H15*H17+I15*I17+J15*J17+K15*K17+L15*L17+M15*M17</f>
        <v>194147</v>
      </c>
      <c r="Q17" s="6">
        <v>65</v>
      </c>
      <c r="R17" s="7" t="s">
        <v>4</v>
      </c>
      <c r="S17" s="8">
        <v>69</v>
      </c>
      <c r="T17" s="16">
        <f>SUM(G24:K24)</f>
        <v>1736</v>
      </c>
      <c r="U17" s="17">
        <f>SUM(G25:K25)</f>
        <v>1915</v>
      </c>
      <c r="V17" s="26">
        <f t="shared" si="0"/>
        <v>3651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867</v>
      </c>
      <c r="C18" s="68">
        <f t="shared" si="4"/>
        <v>844</v>
      </c>
      <c r="D18" s="68">
        <f t="shared" si="4"/>
        <v>677</v>
      </c>
      <c r="E18" s="68">
        <f t="shared" si="4"/>
        <v>778</v>
      </c>
      <c r="F18" s="68">
        <f t="shared" si="4"/>
        <v>788</v>
      </c>
      <c r="G18" s="68">
        <f t="shared" si="4"/>
        <v>762</v>
      </c>
      <c r="H18" s="68">
        <f t="shared" si="4"/>
        <v>729</v>
      </c>
      <c r="I18" s="68">
        <f t="shared" si="4"/>
        <v>674</v>
      </c>
      <c r="J18" s="68">
        <f t="shared" si="4"/>
        <v>690</v>
      </c>
      <c r="K18" s="68">
        <f t="shared" si="4"/>
        <v>748</v>
      </c>
      <c r="L18" s="68">
        <f t="shared" si="4"/>
        <v>733</v>
      </c>
      <c r="M18" s="69">
        <f t="shared" si="4"/>
        <v>715</v>
      </c>
      <c r="O18" s="33">
        <f>B15*B18+C15*C18+D15*D18+E15*E18+F15*F18+G15*G18+H15*H18+I15*I18+J15*J18+K15*K18+L15*L18+M15*M18</f>
        <v>372213</v>
      </c>
      <c r="Q18" s="6">
        <v>70</v>
      </c>
      <c r="R18" s="7" t="s">
        <v>4</v>
      </c>
      <c r="S18" s="8">
        <v>74</v>
      </c>
      <c r="T18" s="16">
        <f>SUM(L24:M24,B28:D28)</f>
        <v>1384</v>
      </c>
      <c r="U18" s="17">
        <f>SUM(L25:M25,B29:D29)</f>
        <v>1681</v>
      </c>
      <c r="V18" s="26">
        <f t="shared" si="0"/>
        <v>3065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1044</v>
      </c>
      <c r="U19" s="17">
        <f>SUM(E29:I29)</f>
        <v>1316</v>
      </c>
      <c r="V19" s="26">
        <f t="shared" si="0"/>
        <v>2360</v>
      </c>
    </row>
    <row r="20" spans="1:22" ht="18" customHeight="1" thickTop="1" thickBot="1" x14ac:dyDescent="0.2">
      <c r="A20" s="58" t="s">
        <v>1</v>
      </c>
      <c r="B20" s="59">
        <v>339</v>
      </c>
      <c r="C20" s="60">
        <v>375</v>
      </c>
      <c r="D20" s="60">
        <v>394</v>
      </c>
      <c r="E20" s="60">
        <v>403</v>
      </c>
      <c r="F20" s="60">
        <v>452</v>
      </c>
      <c r="G20" s="60">
        <v>481</v>
      </c>
      <c r="H20" s="60">
        <v>505</v>
      </c>
      <c r="I20" s="60">
        <v>611</v>
      </c>
      <c r="J20" s="60">
        <v>638</v>
      </c>
      <c r="K20" s="60">
        <v>657</v>
      </c>
      <c r="L20" s="60">
        <v>511</v>
      </c>
      <c r="M20" s="61">
        <v>390</v>
      </c>
      <c r="O20" s="31">
        <f>B19*B20+C19*C20+D19*D20+E19*E20+F19*F20+G19*G20+H19*H20+I19*I20+J19*J20+K19*K20+L19*L20+M19*M20</f>
        <v>310597</v>
      </c>
      <c r="Q20" s="9">
        <v>80</v>
      </c>
      <c r="R20" s="10" t="s">
        <v>4</v>
      </c>
      <c r="S20" s="11"/>
      <c r="T20" s="18">
        <f>SUM(J28:M28,B32:M32,B36:M36,B40:D40)</f>
        <v>889</v>
      </c>
      <c r="U20" s="19">
        <f>SUM(J29:M29,B33:M33,B37:M37,B41:D41)</f>
        <v>1954</v>
      </c>
      <c r="V20" s="27">
        <f t="shared" si="0"/>
        <v>2843</v>
      </c>
    </row>
    <row r="21" spans="1:22" ht="18" customHeight="1" thickTop="1" thickBot="1" x14ac:dyDescent="0.2">
      <c r="A21" s="62" t="s">
        <v>2</v>
      </c>
      <c r="B21" s="63">
        <v>429</v>
      </c>
      <c r="C21" s="64">
        <v>431</v>
      </c>
      <c r="D21" s="64">
        <v>439</v>
      </c>
      <c r="E21" s="64">
        <v>503</v>
      </c>
      <c r="F21" s="64">
        <v>498</v>
      </c>
      <c r="G21" s="64">
        <v>548</v>
      </c>
      <c r="H21" s="64">
        <v>645</v>
      </c>
      <c r="I21" s="64">
        <v>700</v>
      </c>
      <c r="J21" s="64">
        <v>726</v>
      </c>
      <c r="K21" s="64">
        <v>729</v>
      </c>
      <c r="L21" s="64">
        <v>530</v>
      </c>
      <c r="M21" s="65">
        <v>359</v>
      </c>
      <c r="O21" s="32">
        <f>B19*B21+C19*C21+D19*D21+E19*E21+F19*F21+G19*G21+H19*H21+I19*I21+J19*J21+K19*K21+L19*L21+M19*M21</f>
        <v>351714</v>
      </c>
      <c r="Q21" s="323" t="s">
        <v>8</v>
      </c>
      <c r="R21" s="324"/>
      <c r="S21" s="324"/>
      <c r="T21" s="20">
        <f>SUM(T4:T20)</f>
        <v>31663</v>
      </c>
      <c r="U21" s="21">
        <f>SUM(U4:U20)</f>
        <v>34588</v>
      </c>
      <c r="V21" s="23">
        <f>SUM(V4:V20)</f>
        <v>66251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768</v>
      </c>
      <c r="C22" s="72">
        <f t="shared" si="5"/>
        <v>806</v>
      </c>
      <c r="D22" s="72">
        <f t="shared" si="5"/>
        <v>833</v>
      </c>
      <c r="E22" s="72">
        <f t="shared" si="5"/>
        <v>906</v>
      </c>
      <c r="F22" s="72">
        <f t="shared" si="5"/>
        <v>950</v>
      </c>
      <c r="G22" s="72">
        <f t="shared" si="5"/>
        <v>1029</v>
      </c>
      <c r="H22" s="72">
        <f t="shared" si="5"/>
        <v>1150</v>
      </c>
      <c r="I22" s="72">
        <f t="shared" si="5"/>
        <v>1311</v>
      </c>
      <c r="J22" s="72">
        <f t="shared" si="5"/>
        <v>1364</v>
      </c>
      <c r="K22" s="72">
        <f t="shared" si="5"/>
        <v>1386</v>
      </c>
      <c r="L22" s="72">
        <f t="shared" si="5"/>
        <v>1041</v>
      </c>
      <c r="M22" s="73">
        <f t="shared" si="5"/>
        <v>749</v>
      </c>
      <c r="O22" s="33">
        <f>B19*B22+C19*C22+D19*D22+E19*E22+F19*F22+G19*G22+H19*H22+I19*I22+J19*J22+K19*K22+L19*L22+M19*M22</f>
        <v>662311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484</v>
      </c>
      <c r="C24" s="60">
        <v>469</v>
      </c>
      <c r="D24" s="60">
        <v>444</v>
      </c>
      <c r="E24" s="60">
        <v>443</v>
      </c>
      <c r="F24" s="60">
        <v>408</v>
      </c>
      <c r="G24" s="60">
        <v>408</v>
      </c>
      <c r="H24" s="60">
        <v>335</v>
      </c>
      <c r="I24" s="60">
        <v>350</v>
      </c>
      <c r="J24" s="60">
        <v>332</v>
      </c>
      <c r="K24" s="60">
        <v>311</v>
      </c>
      <c r="L24" s="60">
        <v>321</v>
      </c>
      <c r="M24" s="61">
        <v>270</v>
      </c>
      <c r="O24" s="31">
        <f>B23*B24+C23*C24+D23*D24+E23*E24+F23*F24+G23*G24+H23*H24+I23*I24+J23*J24+K23*K24+L23*L24+M23*M24</f>
        <v>296953</v>
      </c>
      <c r="Q24" s="331" t="s">
        <v>21</v>
      </c>
      <c r="R24" s="332"/>
      <c r="S24" s="332"/>
      <c r="T24" s="41">
        <f>SUM(T4:T6)</f>
        <v>4639</v>
      </c>
      <c r="U24" s="43">
        <f>SUM(U4:U6)</f>
        <v>4449</v>
      </c>
      <c r="V24" s="36">
        <f>SUM(T24:U24)</f>
        <v>9088</v>
      </c>
    </row>
    <row r="25" spans="1:22" ht="18" customHeight="1" thickBot="1" x14ac:dyDescent="0.2">
      <c r="A25" s="62" t="s">
        <v>2</v>
      </c>
      <c r="B25" s="63">
        <v>493</v>
      </c>
      <c r="C25" s="64">
        <v>468</v>
      </c>
      <c r="D25" s="64">
        <v>500</v>
      </c>
      <c r="E25" s="64">
        <v>485</v>
      </c>
      <c r="F25" s="64">
        <v>451</v>
      </c>
      <c r="G25" s="64">
        <v>404</v>
      </c>
      <c r="H25" s="64">
        <v>400</v>
      </c>
      <c r="I25" s="64">
        <v>373</v>
      </c>
      <c r="J25" s="64">
        <v>407</v>
      </c>
      <c r="K25" s="64">
        <v>331</v>
      </c>
      <c r="L25" s="64">
        <v>359</v>
      </c>
      <c r="M25" s="65">
        <v>323</v>
      </c>
      <c r="O25" s="32">
        <f>B23*B25+C23*C25+D23*D25+E23*E25+F23*F25+G23*G25+H23*H25+I23*I25+J23*J25+K23*K25+L23*L25+M23*M25</f>
        <v>324776</v>
      </c>
      <c r="Q25" s="333" t="s">
        <v>24</v>
      </c>
      <c r="R25" s="334"/>
      <c r="S25" s="334"/>
      <c r="T25" s="45">
        <f>T24/T$30</f>
        <v>0.14651170135489372</v>
      </c>
      <c r="U25" s="48">
        <f>U24/U$30</f>
        <v>0.12862842604371458</v>
      </c>
      <c r="V25" s="51">
        <f>V24/V$30</f>
        <v>0.13717528792018233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977</v>
      </c>
      <c r="C26" s="68">
        <f t="shared" si="6"/>
        <v>937</v>
      </c>
      <c r="D26" s="68">
        <f t="shared" si="6"/>
        <v>944</v>
      </c>
      <c r="E26" s="68">
        <f t="shared" si="6"/>
        <v>928</v>
      </c>
      <c r="F26" s="68">
        <f t="shared" si="6"/>
        <v>859</v>
      </c>
      <c r="G26" s="68">
        <f t="shared" si="6"/>
        <v>812</v>
      </c>
      <c r="H26" s="68">
        <f t="shared" si="6"/>
        <v>735</v>
      </c>
      <c r="I26" s="68">
        <f t="shared" si="6"/>
        <v>723</v>
      </c>
      <c r="J26" s="68">
        <f t="shared" si="6"/>
        <v>739</v>
      </c>
      <c r="K26" s="68">
        <f t="shared" si="6"/>
        <v>642</v>
      </c>
      <c r="L26" s="68">
        <f t="shared" si="6"/>
        <v>680</v>
      </c>
      <c r="M26" s="69">
        <f t="shared" si="6"/>
        <v>593</v>
      </c>
      <c r="O26" s="33">
        <f>B23*B26+C23*C26+D23*D26+E23*E26+F23*F26+G23*G26+H23*H26+I23*I26+J23*J26+K23*K26+L23*L26+M23*M26</f>
        <v>621729</v>
      </c>
      <c r="Q26" s="335" t="s">
        <v>22</v>
      </c>
      <c r="R26" s="336"/>
      <c r="S26" s="336"/>
      <c r="T26" s="42">
        <f>SUM(T7:T16)</f>
        <v>21971</v>
      </c>
      <c r="U26" s="44">
        <f>SUM(U7:U16)</f>
        <v>23273</v>
      </c>
      <c r="V26" s="37">
        <f>SUM(T26:U26)</f>
        <v>45244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0.69390139910937054</v>
      </c>
      <c r="U27" s="47">
        <f>U26/U$30</f>
        <v>0.6728634208395976</v>
      </c>
      <c r="V27" s="52">
        <f>V26/V$30</f>
        <v>0.68291799369066131</v>
      </c>
    </row>
    <row r="28" spans="1:22" ht="18" customHeight="1" thickTop="1" x14ac:dyDescent="0.15">
      <c r="A28" s="58" t="s">
        <v>1</v>
      </c>
      <c r="B28" s="59">
        <v>301</v>
      </c>
      <c r="C28" s="60">
        <v>255</v>
      </c>
      <c r="D28" s="60">
        <v>237</v>
      </c>
      <c r="E28" s="60">
        <v>258</v>
      </c>
      <c r="F28" s="60">
        <v>226</v>
      </c>
      <c r="G28" s="60">
        <v>211</v>
      </c>
      <c r="H28" s="60">
        <v>192</v>
      </c>
      <c r="I28" s="60">
        <v>157</v>
      </c>
      <c r="J28" s="60">
        <v>146</v>
      </c>
      <c r="K28" s="60">
        <v>150</v>
      </c>
      <c r="L28" s="60">
        <v>97</v>
      </c>
      <c r="M28" s="61">
        <v>94</v>
      </c>
      <c r="O28" s="31">
        <f>B27*B28+C27*C28+D27*D28+E27*E28+F27*F28+G27*G28+H27*H28+I27*I28+J27*J28+K27*K28+L27*L28+M27*M28</f>
        <v>177563</v>
      </c>
      <c r="Q28" s="335" t="s">
        <v>23</v>
      </c>
      <c r="R28" s="336"/>
      <c r="S28" s="336"/>
      <c r="T28" s="42">
        <f>SUM(T17:T20)</f>
        <v>5053</v>
      </c>
      <c r="U28" s="44">
        <f>SUM(U17:U20)</f>
        <v>6866</v>
      </c>
      <c r="V28" s="37">
        <f>SUM(T28:U28)</f>
        <v>11919</v>
      </c>
    </row>
    <row r="29" spans="1:22" ht="18" customHeight="1" thickBot="1" x14ac:dyDescent="0.2">
      <c r="A29" s="62" t="s">
        <v>2</v>
      </c>
      <c r="B29" s="63">
        <v>337</v>
      </c>
      <c r="C29" s="64">
        <v>331</v>
      </c>
      <c r="D29" s="64">
        <v>331</v>
      </c>
      <c r="E29" s="64">
        <v>263</v>
      </c>
      <c r="F29" s="64">
        <v>300</v>
      </c>
      <c r="G29" s="64">
        <v>256</v>
      </c>
      <c r="H29" s="64">
        <v>264</v>
      </c>
      <c r="I29" s="64">
        <v>233</v>
      </c>
      <c r="J29" s="64">
        <v>219</v>
      </c>
      <c r="K29" s="64">
        <v>230</v>
      </c>
      <c r="L29" s="64">
        <v>198</v>
      </c>
      <c r="M29" s="65">
        <v>166</v>
      </c>
      <c r="O29" s="32">
        <f>B27*B29+C27*C29+D27*D29+E27*E29+F27*F29+G27*G29+H27*H29+I27*I29+J27*J29+K27*K29+L27*L29+M27*M29</f>
        <v>240321</v>
      </c>
      <c r="Q29" s="339" t="s">
        <v>24</v>
      </c>
      <c r="R29" s="340"/>
      <c r="S29" s="340"/>
      <c r="T29" s="49">
        <f>T28/T$30</f>
        <v>0.15958689953573571</v>
      </c>
      <c r="U29" s="50">
        <f>U28/U$30</f>
        <v>0.19850815311668787</v>
      </c>
      <c r="V29" s="53">
        <f>V28/V$30</f>
        <v>0.17990671838915639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638</v>
      </c>
      <c r="C30" s="72">
        <f t="shared" si="7"/>
        <v>586</v>
      </c>
      <c r="D30" s="72">
        <f t="shared" si="7"/>
        <v>568</v>
      </c>
      <c r="E30" s="72">
        <f t="shared" si="7"/>
        <v>521</v>
      </c>
      <c r="F30" s="72">
        <f t="shared" si="7"/>
        <v>526</v>
      </c>
      <c r="G30" s="72">
        <f t="shared" si="7"/>
        <v>467</v>
      </c>
      <c r="H30" s="72">
        <f t="shared" si="7"/>
        <v>456</v>
      </c>
      <c r="I30" s="72">
        <f t="shared" si="7"/>
        <v>390</v>
      </c>
      <c r="J30" s="72">
        <f t="shared" si="7"/>
        <v>365</v>
      </c>
      <c r="K30" s="72">
        <f t="shared" si="7"/>
        <v>380</v>
      </c>
      <c r="L30" s="72">
        <f t="shared" si="7"/>
        <v>295</v>
      </c>
      <c r="M30" s="73">
        <f t="shared" si="7"/>
        <v>260</v>
      </c>
      <c r="O30" s="33">
        <f>B27*B30+C27*C30+D27*D30+E27*E30+F27*F30+G27*G30+H27*H30+I27*I30+J27*J30+K27*K30+L27*L30+M27*M30</f>
        <v>417884</v>
      </c>
      <c r="Q30" s="323" t="s">
        <v>8</v>
      </c>
      <c r="R30" s="324"/>
      <c r="S30" s="341"/>
      <c r="T30" s="38">
        <f>SUM(T24,T26,T28)</f>
        <v>31663</v>
      </c>
      <c r="U30" s="21">
        <f>SUM(U24,U26,U28)</f>
        <v>34588</v>
      </c>
      <c r="V30" s="35">
        <f>SUM(T30:U30)</f>
        <v>66251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77</v>
      </c>
      <c r="C32" s="60">
        <v>60</v>
      </c>
      <c r="D32" s="60">
        <v>54</v>
      </c>
      <c r="E32" s="60">
        <v>46</v>
      </c>
      <c r="F32" s="60">
        <v>35</v>
      </c>
      <c r="G32" s="60">
        <v>29</v>
      </c>
      <c r="H32" s="60">
        <v>29</v>
      </c>
      <c r="I32" s="60">
        <v>17</v>
      </c>
      <c r="J32" s="60">
        <v>16</v>
      </c>
      <c r="K32" s="60">
        <v>12</v>
      </c>
      <c r="L32" s="60">
        <v>8</v>
      </c>
      <c r="M32" s="61">
        <v>2</v>
      </c>
      <c r="O32" s="31">
        <f>B31*B32+C31*C32+D31*D32+E31*E32+F31*F32+G31*G32+H31*H32+I31*I32+J31*J32+K31*K32+L31*L32+M31*M32</f>
        <v>33562</v>
      </c>
    </row>
    <row r="33" spans="1:15" ht="18" customHeight="1" thickBot="1" x14ac:dyDescent="0.2">
      <c r="A33" s="62" t="s">
        <v>2</v>
      </c>
      <c r="B33" s="63">
        <v>160</v>
      </c>
      <c r="C33" s="64">
        <v>131</v>
      </c>
      <c r="D33" s="64">
        <v>99</v>
      </c>
      <c r="E33" s="64">
        <v>120</v>
      </c>
      <c r="F33" s="64">
        <v>118</v>
      </c>
      <c r="G33" s="64">
        <v>106</v>
      </c>
      <c r="H33" s="64">
        <v>67</v>
      </c>
      <c r="I33" s="64">
        <v>83</v>
      </c>
      <c r="J33" s="64">
        <v>69</v>
      </c>
      <c r="K33" s="64">
        <v>53</v>
      </c>
      <c r="L33" s="64">
        <v>37</v>
      </c>
      <c r="M33" s="65">
        <v>37</v>
      </c>
      <c r="O33" s="32">
        <f>B31*B33+C31*C33+D31*D33+E31*E33+F31*F33+G31*G33+H31*H33+I31*I33+J31*J33+K31*K33+L31*L33+M31*M33</f>
        <v>95200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237</v>
      </c>
      <c r="C34" s="72">
        <f t="shared" si="8"/>
        <v>191</v>
      </c>
      <c r="D34" s="72">
        <f t="shared" si="8"/>
        <v>153</v>
      </c>
      <c r="E34" s="72">
        <f t="shared" si="8"/>
        <v>166</v>
      </c>
      <c r="F34" s="72">
        <f t="shared" si="8"/>
        <v>153</v>
      </c>
      <c r="G34" s="72">
        <f t="shared" si="8"/>
        <v>135</v>
      </c>
      <c r="H34" s="72">
        <f t="shared" si="8"/>
        <v>96</v>
      </c>
      <c r="I34" s="72">
        <f t="shared" si="8"/>
        <v>100</v>
      </c>
      <c r="J34" s="72">
        <f t="shared" si="8"/>
        <v>85</v>
      </c>
      <c r="K34" s="72">
        <f t="shared" si="8"/>
        <v>65</v>
      </c>
      <c r="L34" s="72">
        <f t="shared" si="8"/>
        <v>45</v>
      </c>
      <c r="M34" s="73">
        <f t="shared" si="8"/>
        <v>39</v>
      </c>
      <c r="O34" s="33">
        <f>B31*B34+C31*C34+D31*D34+E31*E34+F31*F34+G31*G34+H31*H34+I31*I34+J31*J34+K31*K34+L31*L34+M31*M34</f>
        <v>128762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12</v>
      </c>
      <c r="C36" s="60">
        <v>1</v>
      </c>
      <c r="D36" s="60">
        <v>0</v>
      </c>
      <c r="E36" s="60">
        <v>2</v>
      </c>
      <c r="F36" s="60">
        <v>1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1648</v>
      </c>
    </row>
    <row r="37" spans="1:15" ht="18" customHeight="1" thickBot="1" x14ac:dyDescent="0.2">
      <c r="A37" s="62" t="s">
        <v>2</v>
      </c>
      <c r="B37" s="63">
        <v>19</v>
      </c>
      <c r="C37" s="64">
        <v>15</v>
      </c>
      <c r="D37" s="64">
        <v>11</v>
      </c>
      <c r="E37" s="64">
        <v>3</v>
      </c>
      <c r="F37" s="64">
        <v>3</v>
      </c>
      <c r="G37" s="64">
        <v>5</v>
      </c>
      <c r="H37" s="64">
        <v>2</v>
      </c>
      <c r="I37" s="64">
        <v>1</v>
      </c>
      <c r="J37" s="64">
        <v>0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5871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31</v>
      </c>
      <c r="C38" s="72">
        <f t="shared" si="9"/>
        <v>16</v>
      </c>
      <c r="D38" s="72">
        <f t="shared" si="9"/>
        <v>11</v>
      </c>
      <c r="E38" s="72">
        <f t="shared" si="9"/>
        <v>5</v>
      </c>
      <c r="F38" s="72">
        <f t="shared" si="9"/>
        <v>4</v>
      </c>
      <c r="G38" s="72">
        <f t="shared" si="9"/>
        <v>6</v>
      </c>
      <c r="H38" s="72">
        <f t="shared" si="9"/>
        <v>2</v>
      </c>
      <c r="I38" s="72">
        <f t="shared" si="9"/>
        <v>1</v>
      </c>
      <c r="J38" s="72">
        <f t="shared" si="9"/>
        <v>0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7519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31663</v>
      </c>
      <c r="F40" s="377"/>
      <c r="G40" s="82" t="s">
        <v>1</v>
      </c>
      <c r="H40" s="90">
        <f>J40/E40</f>
        <v>40.372674730758298</v>
      </c>
      <c r="I40" s="83"/>
      <c r="J40" s="378">
        <f>SUM(O4,O8,O12,O16,O20,O24,O28,O32,O36,O40,L40)</f>
        <v>1278320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1</v>
      </c>
      <c r="C41" s="64">
        <v>0</v>
      </c>
      <c r="D41" s="84">
        <v>0</v>
      </c>
      <c r="E41" s="382">
        <f>SUM(B5:M5,B9:M9,B13:M13,B17:M17,B21:M21,B25:M25,B29:M29,B33:M33,B37:M37,B41:D41)</f>
        <v>34588</v>
      </c>
      <c r="F41" s="383"/>
      <c r="G41" s="85" t="s">
        <v>2</v>
      </c>
      <c r="H41" s="91">
        <f>J41/E41</f>
        <v>43.163524921938247</v>
      </c>
      <c r="I41" s="86"/>
      <c r="J41" s="384">
        <f>SUM(O5,O9,O13,O17,O21,O25,O29,O33,O37,O41,L41)</f>
        <v>1492940</v>
      </c>
      <c r="K41" s="385"/>
      <c r="L41" s="386"/>
      <c r="M41" s="387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71">
        <f>SUM(B40:B41)</f>
        <v>1</v>
      </c>
      <c r="C42" s="72">
        <f>SUM(C40:C41)</f>
        <v>0</v>
      </c>
      <c r="D42" s="87">
        <f>SUM(D40:D41)</f>
        <v>0</v>
      </c>
      <c r="E42" s="370">
        <f>SUM(E40:E41)</f>
        <v>66251</v>
      </c>
      <c r="F42" s="371"/>
      <c r="G42" s="88" t="s">
        <v>5</v>
      </c>
      <c r="H42" s="92">
        <f>J42/E42</f>
        <v>41.829708230819158</v>
      </c>
      <c r="I42" s="89"/>
      <c r="J42" s="372">
        <f>SUM(O6,O10,O14,O18,O22,O26,O30,O34,O38,O42,L42)</f>
        <v>2771260</v>
      </c>
      <c r="K42" s="373"/>
      <c r="L42" s="374"/>
      <c r="M42" s="375"/>
      <c r="O42" s="33">
        <f>B39*B42+C39*C42</f>
        <v>108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314</v>
      </c>
      <c r="C4" s="60">
        <v>325</v>
      </c>
      <c r="D4" s="60">
        <v>345</v>
      </c>
      <c r="E4" s="60">
        <v>334</v>
      </c>
      <c r="F4" s="60">
        <v>320</v>
      </c>
      <c r="G4" s="60">
        <v>294</v>
      </c>
      <c r="H4" s="60">
        <v>307</v>
      </c>
      <c r="I4" s="60">
        <v>299</v>
      </c>
      <c r="J4" s="60">
        <v>298</v>
      </c>
      <c r="K4" s="60">
        <v>279</v>
      </c>
      <c r="L4" s="60">
        <v>279</v>
      </c>
      <c r="M4" s="61">
        <v>306</v>
      </c>
      <c r="O4" s="31">
        <f>B3*B4+C3*C4+D3*D4+E3*E4+F3*F4+G3*G4+H3*H4+I3*I4+J3*J4+K3*K4+L3*L4+M3*M4</f>
        <v>19753</v>
      </c>
      <c r="Q4" s="3">
        <v>0</v>
      </c>
      <c r="R4" s="4" t="s">
        <v>4</v>
      </c>
      <c r="S4" s="5">
        <v>4</v>
      </c>
      <c r="T4" s="14">
        <f>SUM(B4:F4)</f>
        <v>1638</v>
      </c>
      <c r="U4" s="15">
        <f>SUM(B5:F5)</f>
        <v>1474</v>
      </c>
      <c r="V4" s="25">
        <f>SUM(T4:U4)</f>
        <v>3112</v>
      </c>
    </row>
    <row r="5" spans="1:22" ht="18" customHeight="1" thickBot="1" x14ac:dyDescent="0.2">
      <c r="A5" s="62" t="s">
        <v>2</v>
      </c>
      <c r="B5" s="63">
        <v>308</v>
      </c>
      <c r="C5" s="64">
        <v>309</v>
      </c>
      <c r="D5" s="64">
        <v>299</v>
      </c>
      <c r="E5" s="64">
        <v>281</v>
      </c>
      <c r="F5" s="64">
        <v>277</v>
      </c>
      <c r="G5" s="64">
        <v>315</v>
      </c>
      <c r="H5" s="64">
        <v>309</v>
      </c>
      <c r="I5" s="64">
        <v>278</v>
      </c>
      <c r="J5" s="64">
        <v>285</v>
      </c>
      <c r="K5" s="64">
        <v>292</v>
      </c>
      <c r="L5" s="64">
        <v>288</v>
      </c>
      <c r="M5" s="65">
        <v>283</v>
      </c>
      <c r="O5" s="32">
        <f>B3*B5+C3*C5+D3*D5+E3*E5+F3*F5+G3*G5+H3*H5+I3*I5+J3*J5+K3*K5+L3*L5+M3*M5</f>
        <v>19134</v>
      </c>
      <c r="Q5" s="6">
        <v>5</v>
      </c>
      <c r="R5" s="7" t="s">
        <v>4</v>
      </c>
      <c r="S5" s="8">
        <v>9</v>
      </c>
      <c r="T5" s="16">
        <f>SUM(G4:K4)</f>
        <v>1477</v>
      </c>
      <c r="U5" s="17">
        <f>SUM(G5:K5)</f>
        <v>1479</v>
      </c>
      <c r="V5" s="26">
        <f t="shared" ref="V5:V20" si="0">SUM(T5:U5)</f>
        <v>2956</v>
      </c>
    </row>
    <row r="6" spans="1:22" ht="18" customHeight="1" thickTop="1" thickBot="1" x14ac:dyDescent="0.2">
      <c r="A6" s="66" t="s">
        <v>5</v>
      </c>
      <c r="B6" s="67">
        <f t="shared" ref="B6:M6" si="1">SUM(B4:B5)</f>
        <v>622</v>
      </c>
      <c r="C6" s="68">
        <f t="shared" si="1"/>
        <v>634</v>
      </c>
      <c r="D6" s="68">
        <f t="shared" si="1"/>
        <v>644</v>
      </c>
      <c r="E6" s="68">
        <f t="shared" si="1"/>
        <v>615</v>
      </c>
      <c r="F6" s="68">
        <f t="shared" si="1"/>
        <v>597</v>
      </c>
      <c r="G6" s="68">
        <f t="shared" si="1"/>
        <v>609</v>
      </c>
      <c r="H6" s="68">
        <f t="shared" si="1"/>
        <v>616</v>
      </c>
      <c r="I6" s="68">
        <f t="shared" si="1"/>
        <v>577</v>
      </c>
      <c r="J6" s="68">
        <f t="shared" si="1"/>
        <v>583</v>
      </c>
      <c r="K6" s="68">
        <f t="shared" si="1"/>
        <v>571</v>
      </c>
      <c r="L6" s="68">
        <f t="shared" si="1"/>
        <v>567</v>
      </c>
      <c r="M6" s="69">
        <f t="shared" si="1"/>
        <v>589</v>
      </c>
      <c r="O6" s="33">
        <f>B3*B6+C3*C6+D3*D6+E3*E6+F3*F6+G3*G6+H3*H6+I3*I6+J3*J6+K3*K6+L3*L6+M3*M6</f>
        <v>38887</v>
      </c>
      <c r="Q6" s="6">
        <v>10</v>
      </c>
      <c r="R6" s="7" t="s">
        <v>4</v>
      </c>
      <c r="S6" s="8">
        <v>14</v>
      </c>
      <c r="T6" s="16">
        <f>SUM(L4:M4,B8:D8)</f>
        <v>1477</v>
      </c>
      <c r="U6" s="17">
        <f>SUM(L5:M5,B9:D9)</f>
        <v>1434</v>
      </c>
      <c r="V6" s="26">
        <f t="shared" si="0"/>
        <v>2911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1922</v>
      </c>
      <c r="U7" s="17">
        <f>SUM(E9:I9)</f>
        <v>1799</v>
      </c>
      <c r="V7" s="26">
        <f t="shared" si="0"/>
        <v>3721</v>
      </c>
    </row>
    <row r="8" spans="1:22" ht="18" customHeight="1" thickTop="1" x14ac:dyDescent="0.15">
      <c r="A8" s="58" t="s">
        <v>1</v>
      </c>
      <c r="B8" s="59">
        <v>301</v>
      </c>
      <c r="C8" s="60">
        <v>293</v>
      </c>
      <c r="D8" s="60">
        <v>298</v>
      </c>
      <c r="E8" s="60">
        <v>375</v>
      </c>
      <c r="F8" s="60">
        <v>357</v>
      </c>
      <c r="G8" s="60">
        <v>366</v>
      </c>
      <c r="H8" s="60">
        <v>384</v>
      </c>
      <c r="I8" s="60">
        <v>440</v>
      </c>
      <c r="J8" s="60">
        <v>447</v>
      </c>
      <c r="K8" s="60">
        <v>496</v>
      </c>
      <c r="L8" s="60">
        <v>460</v>
      </c>
      <c r="M8" s="61">
        <v>508</v>
      </c>
      <c r="O8" s="31">
        <f>B7*B8+C7*C8+D7*D8+E7*E8+F7*F8+G7*G8+H7*H8+I7*I8+J7*J8+K7*K8+L7*L8+M7*M8</f>
        <v>85584</v>
      </c>
      <c r="Q8" s="6">
        <v>20</v>
      </c>
      <c r="R8" s="7" t="s">
        <v>4</v>
      </c>
      <c r="S8" s="8">
        <v>24</v>
      </c>
      <c r="T8" s="16">
        <f>SUM(J8:M8,B12)</f>
        <v>2387</v>
      </c>
      <c r="U8" s="17">
        <f>SUM(J9:M9,B13)</f>
        <v>2280</v>
      </c>
      <c r="V8" s="26">
        <f t="shared" si="0"/>
        <v>4667</v>
      </c>
    </row>
    <row r="9" spans="1:22" ht="18" customHeight="1" thickBot="1" x14ac:dyDescent="0.2">
      <c r="A9" s="62" t="s">
        <v>2</v>
      </c>
      <c r="B9" s="63">
        <v>292</v>
      </c>
      <c r="C9" s="64">
        <v>267</v>
      </c>
      <c r="D9" s="64">
        <v>304</v>
      </c>
      <c r="E9" s="64">
        <v>298</v>
      </c>
      <c r="F9" s="64">
        <v>302</v>
      </c>
      <c r="G9" s="64">
        <v>378</v>
      </c>
      <c r="H9" s="64">
        <v>393</v>
      </c>
      <c r="I9" s="64">
        <v>428</v>
      </c>
      <c r="J9" s="64">
        <v>460</v>
      </c>
      <c r="K9" s="64">
        <v>451</v>
      </c>
      <c r="L9" s="64">
        <v>423</v>
      </c>
      <c r="M9" s="65">
        <v>466</v>
      </c>
      <c r="O9" s="32">
        <f>B7*B9+C7*C9+D7*D9+E7*E9+F7*F9+G7*G9+H7*H9+I7*I9+J7*J9+K7*K9+L7*L9+M7*M9</f>
        <v>80860</v>
      </c>
      <c r="Q9" s="6">
        <v>25</v>
      </c>
      <c r="R9" s="7" t="s">
        <v>4</v>
      </c>
      <c r="S9" s="8">
        <v>29</v>
      </c>
      <c r="T9" s="16">
        <f>SUM(C12:G12)</f>
        <v>2527</v>
      </c>
      <c r="U9" s="17">
        <f>SUM(C13:G13)</f>
        <v>2682</v>
      </c>
      <c r="V9" s="26">
        <f t="shared" si="0"/>
        <v>5209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593</v>
      </c>
      <c r="C10" s="72">
        <f t="shared" si="2"/>
        <v>560</v>
      </c>
      <c r="D10" s="72">
        <f t="shared" si="2"/>
        <v>602</v>
      </c>
      <c r="E10" s="72">
        <f t="shared" si="2"/>
        <v>673</v>
      </c>
      <c r="F10" s="72">
        <f t="shared" si="2"/>
        <v>659</v>
      </c>
      <c r="G10" s="72">
        <f t="shared" si="2"/>
        <v>744</v>
      </c>
      <c r="H10" s="72">
        <f t="shared" si="2"/>
        <v>777</v>
      </c>
      <c r="I10" s="72">
        <f t="shared" si="2"/>
        <v>868</v>
      </c>
      <c r="J10" s="72">
        <f t="shared" si="2"/>
        <v>907</v>
      </c>
      <c r="K10" s="72">
        <f t="shared" si="2"/>
        <v>947</v>
      </c>
      <c r="L10" s="72">
        <f t="shared" si="2"/>
        <v>883</v>
      </c>
      <c r="M10" s="73">
        <f t="shared" si="2"/>
        <v>974</v>
      </c>
      <c r="O10" s="33">
        <f>B7*B10+C7*C10+D7*D10+E7*E10+F7*F10+G7*G10+H7*H10+I7*I10+J7*J10+K7*K10+L7*L10+M7*M10</f>
        <v>166444</v>
      </c>
      <c r="Q10" s="6">
        <v>30</v>
      </c>
      <c r="R10" s="7" t="s">
        <v>4</v>
      </c>
      <c r="S10" s="8">
        <v>34</v>
      </c>
      <c r="T10" s="16">
        <f>SUM(H12:L12)</f>
        <v>2500</v>
      </c>
      <c r="U10" s="17">
        <f>SUM(H13:L13)</f>
        <v>2631</v>
      </c>
      <c r="V10" s="26">
        <f t="shared" si="0"/>
        <v>5131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1872</v>
      </c>
      <c r="U11" s="17">
        <f>SUM(M13,B17:E17)</f>
        <v>2003</v>
      </c>
      <c r="V11" s="26">
        <f t="shared" si="0"/>
        <v>3875</v>
      </c>
    </row>
    <row r="12" spans="1:22" ht="18" customHeight="1" thickTop="1" x14ac:dyDescent="0.15">
      <c r="A12" s="58" t="s">
        <v>1</v>
      </c>
      <c r="B12" s="59">
        <v>476</v>
      </c>
      <c r="C12" s="60">
        <v>488</v>
      </c>
      <c r="D12" s="60">
        <v>482</v>
      </c>
      <c r="E12" s="60">
        <v>525</v>
      </c>
      <c r="F12" s="60">
        <v>501</v>
      </c>
      <c r="G12" s="60">
        <v>531</v>
      </c>
      <c r="H12" s="60">
        <v>552</v>
      </c>
      <c r="I12" s="60">
        <v>536</v>
      </c>
      <c r="J12" s="60">
        <v>483</v>
      </c>
      <c r="K12" s="60">
        <v>471</v>
      </c>
      <c r="L12" s="60">
        <v>458</v>
      </c>
      <c r="M12" s="61">
        <v>403</v>
      </c>
      <c r="O12" s="31">
        <f>B11*B12+C11*C12+D11*D12+E11*E12+F11*F12+G11*G12+H11*H12+I11*I12+J11*J12+K11*K12+L11*L12+M11*M12</f>
        <v>173610</v>
      </c>
      <c r="Q12" s="6">
        <v>40</v>
      </c>
      <c r="R12" s="7" t="s">
        <v>4</v>
      </c>
      <c r="S12" s="8">
        <v>44</v>
      </c>
      <c r="T12" s="16">
        <f>SUM(F16:J16)</f>
        <v>1701</v>
      </c>
      <c r="U12" s="17">
        <f>SUM(F17:J17)</f>
        <v>1854</v>
      </c>
      <c r="V12" s="26">
        <f t="shared" si="0"/>
        <v>3555</v>
      </c>
    </row>
    <row r="13" spans="1:22" ht="18" customHeight="1" thickBot="1" x14ac:dyDescent="0.2">
      <c r="A13" s="62" t="s">
        <v>2</v>
      </c>
      <c r="B13" s="63">
        <v>480</v>
      </c>
      <c r="C13" s="64">
        <v>503</v>
      </c>
      <c r="D13" s="64">
        <v>516</v>
      </c>
      <c r="E13" s="64">
        <v>560</v>
      </c>
      <c r="F13" s="64">
        <v>569</v>
      </c>
      <c r="G13" s="64">
        <v>534</v>
      </c>
      <c r="H13" s="64">
        <v>592</v>
      </c>
      <c r="I13" s="64">
        <v>596</v>
      </c>
      <c r="J13" s="64">
        <v>527</v>
      </c>
      <c r="K13" s="64">
        <v>481</v>
      </c>
      <c r="L13" s="64">
        <v>435</v>
      </c>
      <c r="M13" s="65">
        <v>457</v>
      </c>
      <c r="O13" s="32">
        <f>B11*B13+C11*C13+D11*D13+E11*E13+F11*F13+G11*G13+H11*H13+I11*I13+J11*J13+K11*K13+L11*L13+M11*M13</f>
        <v>183807</v>
      </c>
      <c r="Q13" s="6">
        <v>45</v>
      </c>
      <c r="R13" s="7" t="s">
        <v>4</v>
      </c>
      <c r="S13" s="8">
        <v>49</v>
      </c>
      <c r="T13" s="16">
        <f>SUM(K16:M16,B20:C20)</f>
        <v>1784</v>
      </c>
      <c r="U13" s="17">
        <f>SUM(K17:M17,B21:C21)</f>
        <v>2067</v>
      </c>
      <c r="V13" s="26">
        <f t="shared" si="0"/>
        <v>3851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956</v>
      </c>
      <c r="C14" s="68">
        <f t="shared" si="3"/>
        <v>991</v>
      </c>
      <c r="D14" s="68">
        <f t="shared" si="3"/>
        <v>998</v>
      </c>
      <c r="E14" s="68">
        <f t="shared" si="3"/>
        <v>1085</v>
      </c>
      <c r="F14" s="68">
        <f t="shared" si="3"/>
        <v>1070</v>
      </c>
      <c r="G14" s="68">
        <f t="shared" si="3"/>
        <v>1065</v>
      </c>
      <c r="H14" s="68">
        <f t="shared" si="3"/>
        <v>1144</v>
      </c>
      <c r="I14" s="68">
        <f t="shared" si="3"/>
        <v>1132</v>
      </c>
      <c r="J14" s="68">
        <f t="shared" si="3"/>
        <v>1010</v>
      </c>
      <c r="K14" s="68">
        <f t="shared" si="3"/>
        <v>952</v>
      </c>
      <c r="L14" s="68">
        <f t="shared" si="3"/>
        <v>893</v>
      </c>
      <c r="M14" s="69">
        <f t="shared" si="3"/>
        <v>860</v>
      </c>
      <c r="O14" s="33">
        <f>B11*B14+C11*C14+D11*D14+E11*E14+F11*F14+G11*G14+H11*H14+I11*I14+J11*J14+K11*K14+L11*L14+M11*M14</f>
        <v>357417</v>
      </c>
      <c r="Q14" s="6">
        <v>50</v>
      </c>
      <c r="R14" s="7" t="s">
        <v>4</v>
      </c>
      <c r="S14" s="8">
        <v>54</v>
      </c>
      <c r="T14" s="16">
        <f>SUM(D20:H20)</f>
        <v>2452</v>
      </c>
      <c r="U14" s="17">
        <f>SUM(D21:H21)</f>
        <v>2898</v>
      </c>
      <c r="V14" s="26">
        <f t="shared" si="0"/>
        <v>5350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2678</v>
      </c>
      <c r="U15" s="17">
        <f>SUM(I21:M21)</f>
        <v>2825</v>
      </c>
      <c r="V15" s="26">
        <f t="shared" si="0"/>
        <v>5503</v>
      </c>
    </row>
    <row r="16" spans="1:22" ht="18" customHeight="1" thickTop="1" x14ac:dyDescent="0.15">
      <c r="A16" s="58" t="s">
        <v>1</v>
      </c>
      <c r="B16" s="59">
        <v>400</v>
      </c>
      <c r="C16" s="60">
        <v>323</v>
      </c>
      <c r="D16" s="60">
        <v>369</v>
      </c>
      <c r="E16" s="60">
        <v>377</v>
      </c>
      <c r="F16" s="60">
        <v>347</v>
      </c>
      <c r="G16" s="60">
        <v>357</v>
      </c>
      <c r="H16" s="60">
        <v>315</v>
      </c>
      <c r="I16" s="60">
        <v>319</v>
      </c>
      <c r="J16" s="60">
        <v>363</v>
      </c>
      <c r="K16" s="60">
        <v>355</v>
      </c>
      <c r="L16" s="60">
        <v>317</v>
      </c>
      <c r="M16" s="61">
        <v>338</v>
      </c>
      <c r="O16" s="31">
        <f>B15*B16+C15*C16+D15*D16+E15*E16+F15*F16+G15*G16+H15*H16+I15*I16+J15*J16+K15*K16+L15*L16+M15*M16</f>
        <v>172955</v>
      </c>
      <c r="Q16" s="6">
        <v>60</v>
      </c>
      <c r="R16" s="7" t="s">
        <v>4</v>
      </c>
      <c r="S16" s="8">
        <v>64</v>
      </c>
      <c r="T16" s="16">
        <f>SUM(B24:F24)</f>
        <v>2187</v>
      </c>
      <c r="U16" s="17">
        <f>SUM(B25:F25)</f>
        <v>2309</v>
      </c>
      <c r="V16" s="26">
        <f t="shared" si="0"/>
        <v>4496</v>
      </c>
    </row>
    <row r="17" spans="1:22" ht="18" customHeight="1" thickBot="1" x14ac:dyDescent="0.2">
      <c r="A17" s="62" t="s">
        <v>2</v>
      </c>
      <c r="B17" s="63">
        <v>419</v>
      </c>
      <c r="C17" s="64">
        <v>331</v>
      </c>
      <c r="D17" s="64">
        <v>400</v>
      </c>
      <c r="E17" s="64">
        <v>396</v>
      </c>
      <c r="F17" s="64">
        <v>404</v>
      </c>
      <c r="G17" s="64">
        <v>372</v>
      </c>
      <c r="H17" s="64">
        <v>350</v>
      </c>
      <c r="I17" s="64">
        <v>352</v>
      </c>
      <c r="J17" s="64">
        <v>376</v>
      </c>
      <c r="K17" s="64">
        <v>367</v>
      </c>
      <c r="L17" s="64">
        <v>399</v>
      </c>
      <c r="M17" s="65">
        <v>434</v>
      </c>
      <c r="O17" s="32">
        <f>B15*B17+C15*C17+D15*D17+E15*E17+F15*F17+G15*G17+H15*H17+I15*I17+J15*J17+K15*K17+L15*L17+M15*M17</f>
        <v>191034</v>
      </c>
      <c r="Q17" s="6">
        <v>65</v>
      </c>
      <c r="R17" s="7" t="s">
        <v>4</v>
      </c>
      <c r="S17" s="8">
        <v>69</v>
      </c>
      <c r="T17" s="16">
        <f>SUM(G24:K24)</f>
        <v>1685</v>
      </c>
      <c r="U17" s="17">
        <f>SUM(G25:K25)</f>
        <v>1887</v>
      </c>
      <c r="V17" s="26">
        <f t="shared" si="0"/>
        <v>3572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819</v>
      </c>
      <c r="C18" s="68">
        <f t="shared" si="4"/>
        <v>654</v>
      </c>
      <c r="D18" s="68">
        <f t="shared" si="4"/>
        <v>769</v>
      </c>
      <c r="E18" s="68">
        <f t="shared" si="4"/>
        <v>773</v>
      </c>
      <c r="F18" s="68">
        <f t="shared" si="4"/>
        <v>751</v>
      </c>
      <c r="G18" s="68">
        <f t="shared" si="4"/>
        <v>729</v>
      </c>
      <c r="H18" s="68">
        <f t="shared" si="4"/>
        <v>665</v>
      </c>
      <c r="I18" s="68">
        <f t="shared" si="4"/>
        <v>671</v>
      </c>
      <c r="J18" s="68">
        <f t="shared" si="4"/>
        <v>739</v>
      </c>
      <c r="K18" s="68">
        <f t="shared" si="4"/>
        <v>722</v>
      </c>
      <c r="L18" s="68">
        <f t="shared" si="4"/>
        <v>716</v>
      </c>
      <c r="M18" s="69">
        <f t="shared" si="4"/>
        <v>772</v>
      </c>
      <c r="O18" s="33">
        <f>B15*B18+C15*C18+D15*D18+E15*E18+F15*F18+G15*G18+H15*H18+I15*I18+J15*J18+K15*K18+L15*L18+M15*M18</f>
        <v>363989</v>
      </c>
      <c r="Q18" s="6">
        <v>70</v>
      </c>
      <c r="R18" s="7" t="s">
        <v>4</v>
      </c>
      <c r="S18" s="8">
        <v>74</v>
      </c>
      <c r="T18" s="16">
        <f>SUM(L24:M24,B28:D28)</f>
        <v>1366</v>
      </c>
      <c r="U18" s="17">
        <f>SUM(L25:M25,B29:D29)</f>
        <v>1604</v>
      </c>
      <c r="V18" s="26">
        <f t="shared" si="0"/>
        <v>2970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971</v>
      </c>
      <c r="U19" s="17">
        <f>SUM(E29:I29)</f>
        <v>1300</v>
      </c>
      <c r="V19" s="26">
        <f t="shared" si="0"/>
        <v>2271</v>
      </c>
    </row>
    <row r="20" spans="1:22" ht="18" customHeight="1" thickTop="1" thickBot="1" x14ac:dyDescent="0.2">
      <c r="A20" s="58" t="s">
        <v>1</v>
      </c>
      <c r="B20" s="59">
        <v>376</v>
      </c>
      <c r="C20" s="60">
        <v>398</v>
      </c>
      <c r="D20" s="60">
        <v>399</v>
      </c>
      <c r="E20" s="60">
        <v>450</v>
      </c>
      <c r="F20" s="60">
        <v>491</v>
      </c>
      <c r="G20" s="60">
        <v>500</v>
      </c>
      <c r="H20" s="60">
        <v>612</v>
      </c>
      <c r="I20" s="60">
        <v>644</v>
      </c>
      <c r="J20" s="60">
        <v>651</v>
      </c>
      <c r="K20" s="60">
        <v>516</v>
      </c>
      <c r="L20" s="60">
        <v>383</v>
      </c>
      <c r="M20" s="61">
        <v>484</v>
      </c>
      <c r="O20" s="31">
        <f>B19*B20+C19*C20+D19*D20+E19*E20+F19*F20+G19*G20+H19*H20+I19*I20+J19*J20+K19*K20+L19*L20+M19*M20</f>
        <v>317588</v>
      </c>
      <c r="Q20" s="9">
        <v>80</v>
      </c>
      <c r="R20" s="10" t="s">
        <v>4</v>
      </c>
      <c r="S20" s="11"/>
      <c r="T20" s="18">
        <f>SUM(J28:M28,B32:M32,B36:M36,B40:D40)</f>
        <v>828</v>
      </c>
      <c r="U20" s="19">
        <f>SUM(J29:M29,B33:M33,B37:M37,B41:D41)</f>
        <v>1869</v>
      </c>
      <c r="V20" s="27">
        <f t="shared" si="0"/>
        <v>2697</v>
      </c>
    </row>
    <row r="21" spans="1:22" ht="18" customHeight="1" thickTop="1" thickBot="1" x14ac:dyDescent="0.2">
      <c r="A21" s="62" t="s">
        <v>2</v>
      </c>
      <c r="B21" s="63">
        <v>432</v>
      </c>
      <c r="C21" s="64">
        <v>435</v>
      </c>
      <c r="D21" s="64">
        <v>512</v>
      </c>
      <c r="E21" s="64">
        <v>501</v>
      </c>
      <c r="F21" s="64">
        <v>547</v>
      </c>
      <c r="G21" s="64">
        <v>642</v>
      </c>
      <c r="H21" s="64">
        <v>696</v>
      </c>
      <c r="I21" s="64">
        <v>718</v>
      </c>
      <c r="J21" s="64">
        <v>734</v>
      </c>
      <c r="K21" s="64">
        <v>529</v>
      </c>
      <c r="L21" s="64">
        <v>361</v>
      </c>
      <c r="M21" s="65">
        <v>483</v>
      </c>
      <c r="O21" s="32">
        <f>B19*B21+C19*C21+D19*D21+E19*E21+F19*F21+G19*G21+H19*H21+I19*I21+J19*J21+K19*K21+L19*L21+M19*M21</f>
        <v>353438</v>
      </c>
      <c r="Q21" s="323" t="s">
        <v>8</v>
      </c>
      <c r="R21" s="324"/>
      <c r="S21" s="324"/>
      <c r="T21" s="20">
        <f>SUM(T4:T20)</f>
        <v>31452</v>
      </c>
      <c r="U21" s="21">
        <f>SUM(U4:U20)</f>
        <v>34395</v>
      </c>
      <c r="V21" s="23">
        <f>SUM(V4:V20)</f>
        <v>65847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808</v>
      </c>
      <c r="C22" s="72">
        <f t="shared" si="5"/>
        <v>833</v>
      </c>
      <c r="D22" s="72">
        <f t="shared" si="5"/>
        <v>911</v>
      </c>
      <c r="E22" s="72">
        <f t="shared" si="5"/>
        <v>951</v>
      </c>
      <c r="F22" s="72">
        <f t="shared" si="5"/>
        <v>1038</v>
      </c>
      <c r="G22" s="72">
        <f t="shared" si="5"/>
        <v>1142</v>
      </c>
      <c r="H22" s="72">
        <f t="shared" si="5"/>
        <v>1308</v>
      </c>
      <c r="I22" s="72">
        <f t="shared" si="5"/>
        <v>1362</v>
      </c>
      <c r="J22" s="72">
        <f t="shared" si="5"/>
        <v>1385</v>
      </c>
      <c r="K22" s="72">
        <f t="shared" si="5"/>
        <v>1045</v>
      </c>
      <c r="L22" s="72">
        <f t="shared" si="5"/>
        <v>744</v>
      </c>
      <c r="M22" s="73">
        <f t="shared" si="5"/>
        <v>967</v>
      </c>
      <c r="O22" s="33">
        <f>B19*B22+C19*C22+D19*D22+E19*E22+F19*F22+G19*G22+H19*H22+I19*I22+J19*J22+K19*K22+L19*L22+M19*M22</f>
        <v>671026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474</v>
      </c>
      <c r="C24" s="60">
        <v>447</v>
      </c>
      <c r="D24" s="60">
        <v>443</v>
      </c>
      <c r="E24" s="60">
        <v>408</v>
      </c>
      <c r="F24" s="60">
        <v>415</v>
      </c>
      <c r="G24" s="60">
        <v>339</v>
      </c>
      <c r="H24" s="60">
        <v>355</v>
      </c>
      <c r="I24" s="60">
        <v>339</v>
      </c>
      <c r="J24" s="60">
        <v>322</v>
      </c>
      <c r="K24" s="60">
        <v>330</v>
      </c>
      <c r="L24" s="60">
        <v>277</v>
      </c>
      <c r="M24" s="61">
        <v>314</v>
      </c>
      <c r="O24" s="31">
        <f>B23*B24+C23*C24+D23*D24+E23*E24+F23*F24+G23*G24+H23*H24+I23*I24+J23*J24+K23*K24+L23*L24+M23*M24</f>
        <v>289965</v>
      </c>
      <c r="Q24" s="331" t="s">
        <v>21</v>
      </c>
      <c r="R24" s="332"/>
      <c r="S24" s="332"/>
      <c r="T24" s="41">
        <f>SUM(T4:T6)</f>
        <v>4592</v>
      </c>
      <c r="U24" s="43">
        <f>SUM(U4:U6)</f>
        <v>4387</v>
      </c>
      <c r="V24" s="36">
        <f>SUM(T24:U24)</f>
        <v>8979</v>
      </c>
    </row>
    <row r="25" spans="1:22" ht="18" customHeight="1" thickBot="1" x14ac:dyDescent="0.2">
      <c r="A25" s="62" t="s">
        <v>2</v>
      </c>
      <c r="B25" s="63">
        <v>466</v>
      </c>
      <c r="C25" s="64">
        <v>497</v>
      </c>
      <c r="D25" s="64">
        <v>487</v>
      </c>
      <c r="E25" s="64">
        <v>452</v>
      </c>
      <c r="F25" s="64">
        <v>407</v>
      </c>
      <c r="G25" s="64">
        <v>401</v>
      </c>
      <c r="H25" s="64">
        <v>376</v>
      </c>
      <c r="I25" s="64">
        <v>411</v>
      </c>
      <c r="J25" s="64">
        <v>339</v>
      </c>
      <c r="K25" s="64">
        <v>360</v>
      </c>
      <c r="L25" s="64">
        <v>329</v>
      </c>
      <c r="M25" s="65">
        <v>341</v>
      </c>
      <c r="O25" s="32">
        <f>B23*B25+C23*C25+D23*D25+E23*E25+F23*F25+G23*G25+H23*H25+I23*I25+J23*J25+K23*K25+L23*L25+M23*M25</f>
        <v>316546</v>
      </c>
      <c r="Q25" s="333" t="s">
        <v>24</v>
      </c>
      <c r="R25" s="334"/>
      <c r="S25" s="334"/>
      <c r="T25" s="45">
        <f>T24/T$30</f>
        <v>0.14600025435584382</v>
      </c>
      <c r="U25" s="48">
        <f>U24/U$30</f>
        <v>0.12754760866405002</v>
      </c>
      <c r="V25" s="51">
        <f>V24/V$30</f>
        <v>0.13636156544717298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940</v>
      </c>
      <c r="C26" s="68">
        <f t="shared" si="6"/>
        <v>944</v>
      </c>
      <c r="D26" s="68">
        <f t="shared" si="6"/>
        <v>930</v>
      </c>
      <c r="E26" s="68">
        <f t="shared" si="6"/>
        <v>860</v>
      </c>
      <c r="F26" s="68">
        <f t="shared" si="6"/>
        <v>822</v>
      </c>
      <c r="G26" s="68">
        <f t="shared" si="6"/>
        <v>740</v>
      </c>
      <c r="H26" s="68">
        <f t="shared" si="6"/>
        <v>731</v>
      </c>
      <c r="I26" s="68">
        <f t="shared" si="6"/>
        <v>750</v>
      </c>
      <c r="J26" s="68">
        <f t="shared" si="6"/>
        <v>661</v>
      </c>
      <c r="K26" s="68">
        <f t="shared" si="6"/>
        <v>690</v>
      </c>
      <c r="L26" s="68">
        <f t="shared" si="6"/>
        <v>606</v>
      </c>
      <c r="M26" s="69">
        <f t="shared" si="6"/>
        <v>655</v>
      </c>
      <c r="O26" s="33">
        <f>B23*B26+C23*C26+D23*D26+E23*E26+F23*F26+G23*G26+H23*H26+I23*I26+J23*J26+K23*K26+L23*L26+M23*M26</f>
        <v>606511</v>
      </c>
      <c r="Q26" s="335" t="s">
        <v>22</v>
      </c>
      <c r="R26" s="336"/>
      <c r="S26" s="336"/>
      <c r="T26" s="42">
        <f>SUM(T7:T16)</f>
        <v>22010</v>
      </c>
      <c r="U26" s="44">
        <f>SUM(U7:U16)</f>
        <v>23348</v>
      </c>
      <c r="V26" s="37">
        <f>SUM(T26:U26)</f>
        <v>45358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0.69979651532493958</v>
      </c>
      <c r="U27" s="47">
        <f>U26/U$30</f>
        <v>0.67881959587149299</v>
      </c>
      <c r="V27" s="52">
        <f>V26/V$30</f>
        <v>0.6888392789344997</v>
      </c>
    </row>
    <row r="28" spans="1:22" ht="18" customHeight="1" thickTop="1" x14ac:dyDescent="0.15">
      <c r="A28" s="58" t="s">
        <v>1</v>
      </c>
      <c r="B28" s="59">
        <v>267</v>
      </c>
      <c r="C28" s="60">
        <v>243</v>
      </c>
      <c r="D28" s="60">
        <v>265</v>
      </c>
      <c r="E28" s="60">
        <v>232</v>
      </c>
      <c r="F28" s="60">
        <v>219</v>
      </c>
      <c r="G28" s="60">
        <v>200</v>
      </c>
      <c r="H28" s="60">
        <v>167</v>
      </c>
      <c r="I28" s="60">
        <v>153</v>
      </c>
      <c r="J28" s="60">
        <v>158</v>
      </c>
      <c r="K28" s="60">
        <v>109</v>
      </c>
      <c r="L28" s="60">
        <v>108</v>
      </c>
      <c r="M28" s="61">
        <v>82</v>
      </c>
      <c r="O28" s="31">
        <f>B27*B28+C27*C28+D27*D28+E27*E28+F27*F28+G27*G28+H27*H28+I27*I28+J27*J28+K27*K28+L27*L28+M27*M28</f>
        <v>168261</v>
      </c>
      <c r="Q28" s="335" t="s">
        <v>23</v>
      </c>
      <c r="R28" s="336"/>
      <c r="S28" s="336"/>
      <c r="T28" s="42">
        <f>SUM(T17:T20)</f>
        <v>4850</v>
      </c>
      <c r="U28" s="44">
        <f>SUM(U17:U20)</f>
        <v>6660</v>
      </c>
      <c r="V28" s="37">
        <f>SUM(T28:U28)</f>
        <v>11510</v>
      </c>
    </row>
    <row r="29" spans="1:22" ht="18" customHeight="1" thickBot="1" x14ac:dyDescent="0.2">
      <c r="A29" s="62" t="s">
        <v>2</v>
      </c>
      <c r="B29" s="63">
        <v>332</v>
      </c>
      <c r="C29" s="64">
        <v>337</v>
      </c>
      <c r="D29" s="64">
        <v>265</v>
      </c>
      <c r="E29" s="64">
        <v>303</v>
      </c>
      <c r="F29" s="64">
        <v>263</v>
      </c>
      <c r="G29" s="64">
        <v>274</v>
      </c>
      <c r="H29" s="64">
        <v>236</v>
      </c>
      <c r="I29" s="64">
        <v>224</v>
      </c>
      <c r="J29" s="64">
        <v>236</v>
      </c>
      <c r="K29" s="64">
        <v>202</v>
      </c>
      <c r="L29" s="64">
        <v>172</v>
      </c>
      <c r="M29" s="65">
        <v>168</v>
      </c>
      <c r="O29" s="32">
        <f>B27*B29+C27*C29+D27*D29+E27*E29+F27*F29+G27*G29+H27*H29+I27*I29+J27*J29+K27*K29+L27*L29+M27*M29</f>
        <v>231320</v>
      </c>
      <c r="Q29" s="339" t="s">
        <v>24</v>
      </c>
      <c r="R29" s="340"/>
      <c r="S29" s="340"/>
      <c r="T29" s="49">
        <f>T28/T$30</f>
        <v>0.15420323031921659</v>
      </c>
      <c r="U29" s="50">
        <f>U28/U$30</f>
        <v>0.19363279546445705</v>
      </c>
      <c r="V29" s="53">
        <f>V28/V$30</f>
        <v>0.17479915561832735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599</v>
      </c>
      <c r="C30" s="72">
        <f t="shared" si="7"/>
        <v>580</v>
      </c>
      <c r="D30" s="72">
        <f t="shared" si="7"/>
        <v>530</v>
      </c>
      <c r="E30" s="72">
        <f t="shared" si="7"/>
        <v>535</v>
      </c>
      <c r="F30" s="72">
        <f t="shared" si="7"/>
        <v>482</v>
      </c>
      <c r="G30" s="72">
        <f t="shared" si="7"/>
        <v>474</v>
      </c>
      <c r="H30" s="72">
        <f t="shared" si="7"/>
        <v>403</v>
      </c>
      <c r="I30" s="72">
        <f t="shared" si="7"/>
        <v>377</v>
      </c>
      <c r="J30" s="72">
        <f t="shared" si="7"/>
        <v>394</v>
      </c>
      <c r="K30" s="72">
        <f t="shared" si="7"/>
        <v>311</v>
      </c>
      <c r="L30" s="72">
        <f t="shared" si="7"/>
        <v>280</v>
      </c>
      <c r="M30" s="73">
        <f t="shared" si="7"/>
        <v>250</v>
      </c>
      <c r="O30" s="33">
        <f>B27*B30+C27*C30+D27*D30+E27*E30+F27*F30+G27*G30+H27*H30+I27*I30+J27*J30+K27*K30+L27*L30+M27*M30</f>
        <v>399581</v>
      </c>
      <c r="Q30" s="323" t="s">
        <v>8</v>
      </c>
      <c r="R30" s="324"/>
      <c r="S30" s="341"/>
      <c r="T30" s="38">
        <f>SUM(T24,T26,T28)</f>
        <v>31452</v>
      </c>
      <c r="U30" s="21">
        <f>SUM(U24,U26,U28)</f>
        <v>34395</v>
      </c>
      <c r="V30" s="35">
        <f>SUM(T30:U30)</f>
        <v>65847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63</v>
      </c>
      <c r="C32" s="60">
        <v>62</v>
      </c>
      <c r="D32" s="60">
        <v>51</v>
      </c>
      <c r="E32" s="60">
        <v>40</v>
      </c>
      <c r="F32" s="60">
        <v>31</v>
      </c>
      <c r="G32" s="60">
        <v>37</v>
      </c>
      <c r="H32" s="60">
        <v>20</v>
      </c>
      <c r="I32" s="60">
        <v>17</v>
      </c>
      <c r="J32" s="60">
        <v>17</v>
      </c>
      <c r="K32" s="60">
        <v>10</v>
      </c>
      <c r="L32" s="60">
        <v>4</v>
      </c>
      <c r="M32" s="61">
        <v>12</v>
      </c>
      <c r="O32" s="31">
        <f>B31*B32+C31*C32+D31*D32+E31*E32+F31*F32+G31*G32+H31*H32+I31*I32+J31*J32+K31*K32+L31*L32+M31*M32</f>
        <v>31806</v>
      </c>
    </row>
    <row r="33" spans="1:15" ht="18" customHeight="1" thickBot="1" x14ac:dyDescent="0.2">
      <c r="A33" s="62" t="s">
        <v>2</v>
      </c>
      <c r="B33" s="63">
        <v>136</v>
      </c>
      <c r="C33" s="64">
        <v>114</v>
      </c>
      <c r="D33" s="64">
        <v>126</v>
      </c>
      <c r="E33" s="64">
        <v>129</v>
      </c>
      <c r="F33" s="64">
        <v>117</v>
      </c>
      <c r="G33" s="64">
        <v>75</v>
      </c>
      <c r="H33" s="64">
        <v>86</v>
      </c>
      <c r="I33" s="64">
        <v>77</v>
      </c>
      <c r="J33" s="64">
        <v>60</v>
      </c>
      <c r="K33" s="64">
        <v>44</v>
      </c>
      <c r="L33" s="64">
        <v>43</v>
      </c>
      <c r="M33" s="65">
        <v>23</v>
      </c>
      <c r="O33" s="32">
        <f>B31*B33+C31*C33+D31*D33+E31*E33+F31*F33+G31*G33+H31*H33+I31*I33+J31*J33+K31*K33+L31*L33+M31*M33</f>
        <v>90730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199</v>
      </c>
      <c r="C34" s="72">
        <f t="shared" si="8"/>
        <v>176</v>
      </c>
      <c r="D34" s="72">
        <f t="shared" si="8"/>
        <v>177</v>
      </c>
      <c r="E34" s="72">
        <f t="shared" si="8"/>
        <v>169</v>
      </c>
      <c r="F34" s="72">
        <f t="shared" si="8"/>
        <v>148</v>
      </c>
      <c r="G34" s="72">
        <f t="shared" si="8"/>
        <v>112</v>
      </c>
      <c r="H34" s="72">
        <f t="shared" si="8"/>
        <v>106</v>
      </c>
      <c r="I34" s="72">
        <f t="shared" si="8"/>
        <v>94</v>
      </c>
      <c r="J34" s="72">
        <f t="shared" si="8"/>
        <v>77</v>
      </c>
      <c r="K34" s="72">
        <f t="shared" si="8"/>
        <v>54</v>
      </c>
      <c r="L34" s="72">
        <f t="shared" si="8"/>
        <v>47</v>
      </c>
      <c r="M34" s="73">
        <f t="shared" si="8"/>
        <v>35</v>
      </c>
      <c r="O34" s="33">
        <f>B31*B34+C31*C34+D31*D34+E31*E34+F31*F34+G31*G34+H31*H34+I31*I34+J31*J34+K31*K34+L31*L34+M31*M34</f>
        <v>122536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3</v>
      </c>
      <c r="C36" s="60">
        <v>0</v>
      </c>
      <c r="D36" s="60">
        <v>2</v>
      </c>
      <c r="E36" s="60">
        <v>1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683</v>
      </c>
    </row>
    <row r="37" spans="1:15" ht="18" customHeight="1" thickBot="1" x14ac:dyDescent="0.2">
      <c r="A37" s="62" t="s">
        <v>2</v>
      </c>
      <c r="B37" s="63">
        <v>23</v>
      </c>
      <c r="C37" s="64">
        <v>13</v>
      </c>
      <c r="D37" s="64">
        <v>6</v>
      </c>
      <c r="E37" s="64">
        <v>4</v>
      </c>
      <c r="F37" s="64">
        <v>7</v>
      </c>
      <c r="G37" s="64">
        <v>3</v>
      </c>
      <c r="H37" s="64">
        <v>2</v>
      </c>
      <c r="I37" s="64">
        <v>1</v>
      </c>
      <c r="J37" s="64">
        <v>1</v>
      </c>
      <c r="K37" s="64">
        <v>0</v>
      </c>
      <c r="L37" s="64">
        <v>0</v>
      </c>
      <c r="M37" s="65">
        <v>1</v>
      </c>
      <c r="O37" s="32">
        <f>B35*B37+C35*C37+D35*D37+E35*E37+F35*F37+G35*G37+H35*H37+I35*I37+J35*J37+K35*K37+L35*L37+M35*M37</f>
        <v>5974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26</v>
      </c>
      <c r="C38" s="72">
        <f t="shared" si="9"/>
        <v>13</v>
      </c>
      <c r="D38" s="72">
        <f t="shared" si="9"/>
        <v>8</v>
      </c>
      <c r="E38" s="72">
        <f t="shared" si="9"/>
        <v>5</v>
      </c>
      <c r="F38" s="72">
        <f t="shared" si="9"/>
        <v>8</v>
      </c>
      <c r="G38" s="72">
        <f t="shared" si="9"/>
        <v>3</v>
      </c>
      <c r="H38" s="72">
        <f t="shared" si="9"/>
        <v>2</v>
      </c>
      <c r="I38" s="72">
        <f t="shared" si="9"/>
        <v>1</v>
      </c>
      <c r="J38" s="72">
        <f t="shared" si="9"/>
        <v>1</v>
      </c>
      <c r="K38" s="72">
        <f t="shared" si="9"/>
        <v>0</v>
      </c>
      <c r="L38" s="72">
        <f t="shared" si="9"/>
        <v>0</v>
      </c>
      <c r="M38" s="73">
        <f t="shared" si="9"/>
        <v>1</v>
      </c>
      <c r="O38" s="33">
        <f>B35*B38+C35*C38+D35*D38+E35*E38+F35*F38+G35*G38+H35*H38+I35*I38+J35*J38+K35*K38+L35*L38+M35*M38</f>
        <v>6657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31452</v>
      </c>
      <c r="F40" s="377"/>
      <c r="G40" s="82" t="s">
        <v>1</v>
      </c>
      <c r="H40" s="90">
        <f>J40/E40</f>
        <v>40.067563271016155</v>
      </c>
      <c r="I40" s="83"/>
      <c r="J40" s="378">
        <f>SUM(O4,O8,O12,O16,O20,O24,O28,O32,O36,O40,L40)</f>
        <v>1260205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34395</v>
      </c>
      <c r="F41" s="383"/>
      <c r="G41" s="85" t="s">
        <v>2</v>
      </c>
      <c r="H41" s="91">
        <f>J41/E41</f>
        <v>42.82142753307167</v>
      </c>
      <c r="I41" s="86"/>
      <c r="J41" s="384">
        <f>SUM(O5,O9,O13,O17,O21,O25,O29,O33,O37,O41,L41)</f>
        <v>1472843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65847</v>
      </c>
      <c r="F42" s="371"/>
      <c r="G42" s="88" t="s">
        <v>5</v>
      </c>
      <c r="H42" s="92">
        <f>J42/E42</f>
        <v>41.50603672149073</v>
      </c>
      <c r="I42" s="89"/>
      <c r="J42" s="372">
        <f>SUM(O6,O10,O14,O18,O22,O26,O30,O34,O38,O42,L42)</f>
        <v>2733048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309</v>
      </c>
      <c r="C4" s="60">
        <v>345</v>
      </c>
      <c r="D4" s="60">
        <v>345</v>
      </c>
      <c r="E4" s="60">
        <v>321</v>
      </c>
      <c r="F4" s="60">
        <v>294</v>
      </c>
      <c r="G4" s="60">
        <v>303</v>
      </c>
      <c r="H4" s="60">
        <v>295</v>
      </c>
      <c r="I4" s="60">
        <v>295</v>
      </c>
      <c r="J4" s="60">
        <v>275</v>
      </c>
      <c r="K4" s="60">
        <v>274</v>
      </c>
      <c r="L4" s="60">
        <v>303</v>
      </c>
      <c r="M4" s="61">
        <v>294</v>
      </c>
      <c r="O4" s="31">
        <f>B3*B4+C3*C4+D3*D4+E3*E4+F3*F4+G3*G4+H3*H4+I3*I4+J3*J4+K3*K4+L3*L4+M3*M4</f>
        <v>19454</v>
      </c>
      <c r="Q4" s="3">
        <v>0</v>
      </c>
      <c r="R4" s="4" t="s">
        <v>4</v>
      </c>
      <c r="S4" s="5">
        <v>4</v>
      </c>
      <c r="T4" s="14">
        <f>SUM(B4:F4)</f>
        <v>1614</v>
      </c>
      <c r="U4" s="15">
        <f>SUM(B5:F5)</f>
        <v>1472</v>
      </c>
      <c r="V4" s="25">
        <f>SUM(T4:U4)</f>
        <v>3086</v>
      </c>
    </row>
    <row r="5" spans="1:22" ht="18" customHeight="1" thickBot="1" x14ac:dyDescent="0.2">
      <c r="A5" s="62" t="s">
        <v>2</v>
      </c>
      <c r="B5" s="63">
        <v>320</v>
      </c>
      <c r="C5" s="64">
        <v>290</v>
      </c>
      <c r="D5" s="64">
        <v>283</v>
      </c>
      <c r="E5" s="64">
        <v>267</v>
      </c>
      <c r="F5" s="64">
        <v>312</v>
      </c>
      <c r="G5" s="64">
        <v>313</v>
      </c>
      <c r="H5" s="64">
        <v>268</v>
      </c>
      <c r="I5" s="64">
        <v>287</v>
      </c>
      <c r="J5" s="64">
        <v>289</v>
      </c>
      <c r="K5" s="64">
        <v>284</v>
      </c>
      <c r="L5" s="64">
        <v>280</v>
      </c>
      <c r="M5" s="65">
        <v>288</v>
      </c>
      <c r="O5" s="32">
        <f>B3*B5+C3*C5+D3*D5+E3*E5+F3*F5+G3*G5+H3*H5+I3*I5+J3*J5+K3*K5+L3*L5+M3*M5</f>
        <v>18923</v>
      </c>
      <c r="Q5" s="6">
        <v>5</v>
      </c>
      <c r="R5" s="7" t="s">
        <v>4</v>
      </c>
      <c r="S5" s="8">
        <v>9</v>
      </c>
      <c r="T5" s="16">
        <f>SUM(G4:K4)</f>
        <v>1442</v>
      </c>
      <c r="U5" s="17">
        <f>SUM(G5:K5)</f>
        <v>1441</v>
      </c>
      <c r="V5" s="26">
        <f t="shared" ref="V5:V20" si="0">SUM(T5:U5)</f>
        <v>2883</v>
      </c>
    </row>
    <row r="6" spans="1:22" ht="18" customHeight="1" thickTop="1" thickBot="1" x14ac:dyDescent="0.2">
      <c r="A6" s="66" t="s">
        <v>5</v>
      </c>
      <c r="B6" s="67">
        <f t="shared" ref="B6:M6" si="1">SUM(B4:B5)</f>
        <v>629</v>
      </c>
      <c r="C6" s="68">
        <f t="shared" si="1"/>
        <v>635</v>
      </c>
      <c r="D6" s="68">
        <f t="shared" si="1"/>
        <v>628</v>
      </c>
      <c r="E6" s="68">
        <f t="shared" si="1"/>
        <v>588</v>
      </c>
      <c r="F6" s="68">
        <f t="shared" si="1"/>
        <v>606</v>
      </c>
      <c r="G6" s="68">
        <f t="shared" si="1"/>
        <v>616</v>
      </c>
      <c r="H6" s="68">
        <f t="shared" si="1"/>
        <v>563</v>
      </c>
      <c r="I6" s="68">
        <f t="shared" si="1"/>
        <v>582</v>
      </c>
      <c r="J6" s="68">
        <f t="shared" si="1"/>
        <v>564</v>
      </c>
      <c r="K6" s="68">
        <f t="shared" si="1"/>
        <v>558</v>
      </c>
      <c r="L6" s="68">
        <f t="shared" si="1"/>
        <v>583</v>
      </c>
      <c r="M6" s="69">
        <f t="shared" si="1"/>
        <v>582</v>
      </c>
      <c r="O6" s="33">
        <f>B3*B6+C3*C6+D3*D6+E3*E6+F3*F6+G3*G6+H3*H6+I3*I6+J3*J6+K3*K6+L3*L6+M3*M6</f>
        <v>38377</v>
      </c>
      <c r="Q6" s="6">
        <v>10</v>
      </c>
      <c r="R6" s="7" t="s">
        <v>4</v>
      </c>
      <c r="S6" s="8">
        <v>14</v>
      </c>
      <c r="T6" s="16">
        <f>SUM(L4:M4,B8:D8)</f>
        <v>1550</v>
      </c>
      <c r="U6" s="17">
        <f>SUM(L5:M5,B9:D9)</f>
        <v>1439</v>
      </c>
      <c r="V6" s="26">
        <f t="shared" si="0"/>
        <v>2989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1921</v>
      </c>
      <c r="U7" s="17">
        <f>SUM(E9:I9)</f>
        <v>1911</v>
      </c>
      <c r="V7" s="26">
        <f t="shared" si="0"/>
        <v>3832</v>
      </c>
    </row>
    <row r="8" spans="1:22" ht="18" customHeight="1" thickTop="1" x14ac:dyDescent="0.15">
      <c r="A8" s="58" t="s">
        <v>1</v>
      </c>
      <c r="B8" s="59">
        <v>291</v>
      </c>
      <c r="C8" s="60">
        <v>297</v>
      </c>
      <c r="D8" s="60">
        <v>365</v>
      </c>
      <c r="E8" s="60">
        <v>353</v>
      </c>
      <c r="F8" s="60">
        <v>362</v>
      </c>
      <c r="G8" s="60">
        <v>387</v>
      </c>
      <c r="H8" s="60">
        <v>395</v>
      </c>
      <c r="I8" s="60">
        <v>424</v>
      </c>
      <c r="J8" s="60">
        <v>477</v>
      </c>
      <c r="K8" s="60">
        <v>488</v>
      </c>
      <c r="L8" s="60">
        <v>538</v>
      </c>
      <c r="M8" s="61">
        <v>488</v>
      </c>
      <c r="O8" s="31">
        <f>B7*B8+C7*C8+D7*D8+E7*E8+F7*F8+G7*G8+H7*H8+I7*I8+J7*J8+K7*K8+L7*L8+M7*M8</f>
        <v>88143</v>
      </c>
      <c r="Q8" s="6">
        <v>20</v>
      </c>
      <c r="R8" s="7" t="s">
        <v>4</v>
      </c>
      <c r="S8" s="8">
        <v>24</v>
      </c>
      <c r="T8" s="16">
        <f>SUM(J8:M8,B12)</f>
        <v>2473</v>
      </c>
      <c r="U8" s="17">
        <f>SUM(J9:M9,B13)</f>
        <v>2366</v>
      </c>
      <c r="V8" s="26">
        <f t="shared" si="0"/>
        <v>4839</v>
      </c>
    </row>
    <row r="9" spans="1:22" ht="18" customHeight="1" thickBot="1" x14ac:dyDescent="0.2">
      <c r="A9" s="62" t="s">
        <v>2</v>
      </c>
      <c r="B9" s="63">
        <v>270</v>
      </c>
      <c r="C9" s="64">
        <v>301</v>
      </c>
      <c r="D9" s="64">
        <v>300</v>
      </c>
      <c r="E9" s="64">
        <v>298</v>
      </c>
      <c r="F9" s="64">
        <v>385</v>
      </c>
      <c r="G9" s="64">
        <v>381</v>
      </c>
      <c r="H9" s="64">
        <v>369</v>
      </c>
      <c r="I9" s="64">
        <v>478</v>
      </c>
      <c r="J9" s="64">
        <v>461</v>
      </c>
      <c r="K9" s="64">
        <v>427</v>
      </c>
      <c r="L9" s="64">
        <v>468</v>
      </c>
      <c r="M9" s="65">
        <v>505</v>
      </c>
      <c r="O9" s="32">
        <f>B7*B9+C7*C9+D7*D9+E7*E9+F7*F9+G7*G9+H7*H9+I7*I9+J7*J9+K7*K9+L7*L9+M7*M9</f>
        <v>84282</v>
      </c>
      <c r="Q9" s="6">
        <v>25</v>
      </c>
      <c r="R9" s="7" t="s">
        <v>4</v>
      </c>
      <c r="S9" s="8">
        <v>29</v>
      </c>
      <c r="T9" s="16">
        <f>SUM(C12:G12)</f>
        <v>2556</v>
      </c>
      <c r="U9" s="17">
        <f>SUM(C13:G13)</f>
        <v>2758</v>
      </c>
      <c r="V9" s="26">
        <f t="shared" si="0"/>
        <v>5314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561</v>
      </c>
      <c r="C10" s="72">
        <f t="shared" si="2"/>
        <v>598</v>
      </c>
      <c r="D10" s="72">
        <f t="shared" si="2"/>
        <v>665</v>
      </c>
      <c r="E10" s="72">
        <f t="shared" si="2"/>
        <v>651</v>
      </c>
      <c r="F10" s="72">
        <f t="shared" si="2"/>
        <v>747</v>
      </c>
      <c r="G10" s="72">
        <f t="shared" si="2"/>
        <v>768</v>
      </c>
      <c r="H10" s="72">
        <f t="shared" si="2"/>
        <v>764</v>
      </c>
      <c r="I10" s="72">
        <f t="shared" si="2"/>
        <v>902</v>
      </c>
      <c r="J10" s="72">
        <f t="shared" si="2"/>
        <v>938</v>
      </c>
      <c r="K10" s="72">
        <f t="shared" si="2"/>
        <v>915</v>
      </c>
      <c r="L10" s="72">
        <f t="shared" si="2"/>
        <v>1006</v>
      </c>
      <c r="M10" s="73">
        <f t="shared" si="2"/>
        <v>993</v>
      </c>
      <c r="O10" s="33">
        <f>B7*B10+C7*C10+D7*D10+E7*E10+F7*F10+G7*G10+H7*H10+I7*I10+J7*J10+K7*K10+L7*L10+M7*M10</f>
        <v>172425</v>
      </c>
      <c r="Q10" s="6">
        <v>30</v>
      </c>
      <c r="R10" s="7" t="s">
        <v>4</v>
      </c>
      <c r="S10" s="8">
        <v>34</v>
      </c>
      <c r="T10" s="16">
        <f>SUM(H12:L12)</f>
        <v>2346</v>
      </c>
      <c r="U10" s="17">
        <f>SUM(H13:L13)</f>
        <v>2492</v>
      </c>
      <c r="V10" s="26">
        <f t="shared" si="0"/>
        <v>4838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1778</v>
      </c>
      <c r="U11" s="17">
        <f>SUM(M13,B17:E17)</f>
        <v>1923</v>
      </c>
      <c r="V11" s="26">
        <f t="shared" si="0"/>
        <v>3701</v>
      </c>
    </row>
    <row r="12" spans="1:22" ht="18" customHeight="1" thickTop="1" x14ac:dyDescent="0.15">
      <c r="A12" s="58" t="s">
        <v>1</v>
      </c>
      <c r="B12" s="59">
        <v>482</v>
      </c>
      <c r="C12" s="60">
        <v>463</v>
      </c>
      <c r="D12" s="60">
        <v>519</v>
      </c>
      <c r="E12" s="60">
        <v>499</v>
      </c>
      <c r="F12" s="60">
        <v>536</v>
      </c>
      <c r="G12" s="60">
        <v>539</v>
      </c>
      <c r="H12" s="60">
        <v>541</v>
      </c>
      <c r="I12" s="60">
        <v>468</v>
      </c>
      <c r="J12" s="60">
        <v>477</v>
      </c>
      <c r="K12" s="60">
        <v>461</v>
      </c>
      <c r="L12" s="60">
        <v>399</v>
      </c>
      <c r="M12" s="61">
        <v>386</v>
      </c>
      <c r="O12" s="31">
        <f>B11*B12+C11*C12+D11*D12+E11*E12+F11*F12+G11*G12+H11*H12+I11*I12+J11*J12+K11*K12+L11*L12+M11*M12</f>
        <v>169040</v>
      </c>
      <c r="Q12" s="6">
        <v>40</v>
      </c>
      <c r="R12" s="7" t="s">
        <v>4</v>
      </c>
      <c r="S12" s="8">
        <v>44</v>
      </c>
      <c r="T12" s="16">
        <f>SUM(F16:J16)</f>
        <v>1696</v>
      </c>
      <c r="U12" s="17">
        <f>SUM(F17:J17)</f>
        <v>1769</v>
      </c>
      <c r="V12" s="26">
        <f t="shared" si="0"/>
        <v>3465</v>
      </c>
    </row>
    <row r="13" spans="1:22" ht="18" customHeight="1" thickBot="1" x14ac:dyDescent="0.2">
      <c r="A13" s="62" t="s">
        <v>2</v>
      </c>
      <c r="B13" s="63">
        <v>505</v>
      </c>
      <c r="C13" s="64">
        <v>526</v>
      </c>
      <c r="D13" s="64">
        <v>563</v>
      </c>
      <c r="E13" s="64">
        <v>546</v>
      </c>
      <c r="F13" s="64">
        <v>517</v>
      </c>
      <c r="G13" s="64">
        <v>606</v>
      </c>
      <c r="H13" s="64">
        <v>592</v>
      </c>
      <c r="I13" s="64">
        <v>557</v>
      </c>
      <c r="J13" s="64">
        <v>476</v>
      </c>
      <c r="K13" s="64">
        <v>418</v>
      </c>
      <c r="L13" s="64">
        <v>449</v>
      </c>
      <c r="M13" s="65">
        <v>421</v>
      </c>
      <c r="O13" s="32">
        <f>B11*B13+C11*C13+D11*D13+E11*E13+F11*F13+G11*G13+H11*H13+I11*I13+J11*J13+K11*K13+L11*L13+M11*M13</f>
        <v>180754</v>
      </c>
      <c r="Q13" s="6">
        <v>45</v>
      </c>
      <c r="R13" s="7" t="s">
        <v>4</v>
      </c>
      <c r="S13" s="8">
        <v>49</v>
      </c>
      <c r="T13" s="16">
        <f>SUM(K16:M16,B20:C20)</f>
        <v>1816</v>
      </c>
      <c r="U13" s="17">
        <f>SUM(K17:M17,B21:C21)</f>
        <v>2199</v>
      </c>
      <c r="V13" s="26">
        <f t="shared" si="0"/>
        <v>4015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987</v>
      </c>
      <c r="C14" s="68">
        <f t="shared" si="3"/>
        <v>989</v>
      </c>
      <c r="D14" s="68">
        <f t="shared" si="3"/>
        <v>1082</v>
      </c>
      <c r="E14" s="68">
        <f t="shared" si="3"/>
        <v>1045</v>
      </c>
      <c r="F14" s="68">
        <f t="shared" si="3"/>
        <v>1053</v>
      </c>
      <c r="G14" s="68">
        <f t="shared" si="3"/>
        <v>1145</v>
      </c>
      <c r="H14" s="68">
        <f t="shared" si="3"/>
        <v>1133</v>
      </c>
      <c r="I14" s="68">
        <f t="shared" si="3"/>
        <v>1025</v>
      </c>
      <c r="J14" s="68">
        <f t="shared" si="3"/>
        <v>953</v>
      </c>
      <c r="K14" s="68">
        <f t="shared" si="3"/>
        <v>879</v>
      </c>
      <c r="L14" s="68">
        <f t="shared" si="3"/>
        <v>848</v>
      </c>
      <c r="M14" s="69">
        <f t="shared" si="3"/>
        <v>807</v>
      </c>
      <c r="O14" s="33">
        <f>B11*B14+C11*C14+D11*D14+E11*E14+F11*F14+G11*G14+H11*H14+I11*I14+J11*J14+K11*K14+L11*L14+M11*M14</f>
        <v>349794</v>
      </c>
      <c r="Q14" s="6">
        <v>50</v>
      </c>
      <c r="R14" s="7" t="s">
        <v>4</v>
      </c>
      <c r="S14" s="8">
        <v>54</v>
      </c>
      <c r="T14" s="16">
        <f>SUM(D20:H20)</f>
        <v>2694</v>
      </c>
      <c r="U14" s="17">
        <f>SUM(D21:H21)</f>
        <v>3104</v>
      </c>
      <c r="V14" s="26">
        <f t="shared" si="0"/>
        <v>5798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2497</v>
      </c>
      <c r="U15" s="17">
        <f>SUM(I21:M21)</f>
        <v>2557</v>
      </c>
      <c r="V15" s="26">
        <f t="shared" si="0"/>
        <v>5054</v>
      </c>
    </row>
    <row r="16" spans="1:22" ht="18" customHeight="1" thickTop="1" x14ac:dyDescent="0.15">
      <c r="A16" s="58" t="s">
        <v>1</v>
      </c>
      <c r="B16" s="59">
        <v>321</v>
      </c>
      <c r="C16" s="60">
        <v>355</v>
      </c>
      <c r="D16" s="60">
        <v>368</v>
      </c>
      <c r="E16" s="60">
        <v>348</v>
      </c>
      <c r="F16" s="60">
        <v>352</v>
      </c>
      <c r="G16" s="60">
        <v>318</v>
      </c>
      <c r="H16" s="60">
        <v>317</v>
      </c>
      <c r="I16" s="60">
        <v>352</v>
      </c>
      <c r="J16" s="60">
        <v>357</v>
      </c>
      <c r="K16" s="60">
        <v>310</v>
      </c>
      <c r="L16" s="60">
        <v>336</v>
      </c>
      <c r="M16" s="61">
        <v>379</v>
      </c>
      <c r="O16" s="31">
        <f>B15*B16+C15*C16+D15*D16+E15*E16+F15*F16+G15*G16+H15*H16+I15*I16+J15*J16+K15*K16+L15*L16+M15*M16</f>
        <v>170742</v>
      </c>
      <c r="Q16" s="6">
        <v>60</v>
      </c>
      <c r="R16" s="7" t="s">
        <v>4</v>
      </c>
      <c r="S16" s="8">
        <v>64</v>
      </c>
      <c r="T16" s="16">
        <f>SUM(B24:F24)</f>
        <v>2076</v>
      </c>
      <c r="U16" s="17">
        <f>SUM(B25:F25)</f>
        <v>2253</v>
      </c>
      <c r="V16" s="26">
        <f t="shared" si="0"/>
        <v>4329</v>
      </c>
    </row>
    <row r="17" spans="1:22" ht="18" customHeight="1" thickBot="1" x14ac:dyDescent="0.2">
      <c r="A17" s="62" t="s">
        <v>2</v>
      </c>
      <c r="B17" s="63">
        <v>315</v>
      </c>
      <c r="C17" s="64">
        <v>390</v>
      </c>
      <c r="D17" s="64">
        <v>397</v>
      </c>
      <c r="E17" s="64">
        <v>400</v>
      </c>
      <c r="F17" s="64">
        <v>357</v>
      </c>
      <c r="G17" s="64">
        <v>335</v>
      </c>
      <c r="H17" s="64">
        <v>339</v>
      </c>
      <c r="I17" s="64">
        <v>372</v>
      </c>
      <c r="J17" s="64">
        <v>366</v>
      </c>
      <c r="K17" s="64">
        <v>400</v>
      </c>
      <c r="L17" s="64">
        <v>433</v>
      </c>
      <c r="M17" s="65">
        <v>427</v>
      </c>
      <c r="O17" s="32">
        <f>B15*B17+C15*C17+D15*D17+E15*E17+F15*F17+G15*G17+H15*H17+I15*I17+J15*J17+K15*K17+L15*L17+M15*M17</f>
        <v>188796</v>
      </c>
      <c r="Q17" s="6">
        <v>65</v>
      </c>
      <c r="R17" s="7" t="s">
        <v>4</v>
      </c>
      <c r="S17" s="8">
        <v>69</v>
      </c>
      <c r="T17" s="16">
        <f>SUM(G24:K24)</f>
        <v>1654</v>
      </c>
      <c r="U17" s="17">
        <f>SUM(G25:K25)</f>
        <v>1824</v>
      </c>
      <c r="V17" s="26">
        <f t="shared" si="0"/>
        <v>3478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636</v>
      </c>
      <c r="C18" s="68">
        <f t="shared" si="4"/>
        <v>745</v>
      </c>
      <c r="D18" s="68">
        <f t="shared" si="4"/>
        <v>765</v>
      </c>
      <c r="E18" s="68">
        <f t="shared" si="4"/>
        <v>748</v>
      </c>
      <c r="F18" s="68">
        <f t="shared" si="4"/>
        <v>709</v>
      </c>
      <c r="G18" s="68">
        <f t="shared" si="4"/>
        <v>653</v>
      </c>
      <c r="H18" s="68">
        <f t="shared" si="4"/>
        <v>656</v>
      </c>
      <c r="I18" s="68">
        <f t="shared" si="4"/>
        <v>724</v>
      </c>
      <c r="J18" s="68">
        <f t="shared" si="4"/>
        <v>723</v>
      </c>
      <c r="K18" s="68">
        <f t="shared" si="4"/>
        <v>710</v>
      </c>
      <c r="L18" s="68">
        <f t="shared" si="4"/>
        <v>769</v>
      </c>
      <c r="M18" s="69">
        <f t="shared" si="4"/>
        <v>806</v>
      </c>
      <c r="O18" s="33">
        <f>B15*B18+C15*C18+D15*D18+E15*E18+F15*F18+G15*G18+H15*H18+I15*I18+J15*J18+K15*K18+L15*L18+M15*M18</f>
        <v>359538</v>
      </c>
      <c r="Q18" s="6">
        <v>70</v>
      </c>
      <c r="R18" s="7" t="s">
        <v>4</v>
      </c>
      <c r="S18" s="8">
        <v>74</v>
      </c>
      <c r="T18" s="16">
        <f>SUM(L24:M24,B28:D28)</f>
        <v>1351</v>
      </c>
      <c r="U18" s="17">
        <f>SUM(L25:M25,B29:D29)</f>
        <v>1601</v>
      </c>
      <c r="V18" s="26">
        <f t="shared" si="0"/>
        <v>2952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948</v>
      </c>
      <c r="U19" s="17">
        <f>SUM(E29:I29)</f>
        <v>1245</v>
      </c>
      <c r="V19" s="26">
        <f t="shared" si="0"/>
        <v>2193</v>
      </c>
    </row>
    <row r="20" spans="1:22" ht="18" customHeight="1" thickTop="1" thickBot="1" x14ac:dyDescent="0.2">
      <c r="A20" s="58" t="s">
        <v>1</v>
      </c>
      <c r="B20" s="59">
        <v>388</v>
      </c>
      <c r="C20" s="60">
        <v>403</v>
      </c>
      <c r="D20" s="60">
        <v>450</v>
      </c>
      <c r="E20" s="60">
        <v>488</v>
      </c>
      <c r="F20" s="60">
        <v>500</v>
      </c>
      <c r="G20" s="60">
        <v>611</v>
      </c>
      <c r="H20" s="60">
        <v>645</v>
      </c>
      <c r="I20" s="60">
        <v>643</v>
      </c>
      <c r="J20" s="60">
        <v>514</v>
      </c>
      <c r="K20" s="60">
        <v>388</v>
      </c>
      <c r="L20" s="60">
        <v>484</v>
      </c>
      <c r="M20" s="61">
        <v>468</v>
      </c>
      <c r="O20" s="31">
        <f>B19*B20+C19*C20+D19*D20+E19*E20+F19*F20+G19*G20+H19*H20+I19*I20+J19*J20+K19*K20+L19*L20+M19*M20</f>
        <v>320921</v>
      </c>
      <c r="Q20" s="9">
        <v>80</v>
      </c>
      <c r="R20" s="10" t="s">
        <v>4</v>
      </c>
      <c r="S20" s="11"/>
      <c r="T20" s="18">
        <f>SUM(J28:M28,B32:M32,B36:M36,B40:D40)</f>
        <v>745</v>
      </c>
      <c r="U20" s="19">
        <f>SUM(J29:M29,B33:M33,B37:M37,B41:D41)</f>
        <v>1752</v>
      </c>
      <c r="V20" s="27">
        <f t="shared" si="0"/>
        <v>2497</v>
      </c>
    </row>
    <row r="21" spans="1:22" ht="18" customHeight="1" thickTop="1" thickBot="1" x14ac:dyDescent="0.2">
      <c r="A21" s="62" t="s">
        <v>2</v>
      </c>
      <c r="B21" s="63">
        <v>430</v>
      </c>
      <c r="C21" s="64">
        <v>509</v>
      </c>
      <c r="D21" s="64">
        <v>497</v>
      </c>
      <c r="E21" s="64">
        <v>538</v>
      </c>
      <c r="F21" s="64">
        <v>651</v>
      </c>
      <c r="G21" s="64">
        <v>701</v>
      </c>
      <c r="H21" s="64">
        <v>717</v>
      </c>
      <c r="I21" s="64">
        <v>723</v>
      </c>
      <c r="J21" s="64">
        <v>529</v>
      </c>
      <c r="K21" s="64">
        <v>361</v>
      </c>
      <c r="L21" s="64">
        <v>484</v>
      </c>
      <c r="M21" s="65">
        <v>460</v>
      </c>
      <c r="O21" s="32">
        <f>B19*B21+C19*C21+D19*D21+E19*E21+F19*F21+G19*G21+H19*H21+I19*I21+J19*J21+K19*K21+L19*L21+M19*M21</f>
        <v>352770</v>
      </c>
      <c r="Q21" s="323" t="s">
        <v>8</v>
      </c>
      <c r="R21" s="324"/>
      <c r="S21" s="324"/>
      <c r="T21" s="20">
        <f>SUM(T4:T20)</f>
        <v>31157</v>
      </c>
      <c r="U21" s="21">
        <f>SUM(U4:U20)</f>
        <v>34106</v>
      </c>
      <c r="V21" s="23">
        <f>SUM(V4:V20)</f>
        <v>65263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818</v>
      </c>
      <c r="C22" s="72">
        <f t="shared" si="5"/>
        <v>912</v>
      </c>
      <c r="D22" s="72">
        <f t="shared" si="5"/>
        <v>947</v>
      </c>
      <c r="E22" s="72">
        <f t="shared" si="5"/>
        <v>1026</v>
      </c>
      <c r="F22" s="72">
        <f t="shared" si="5"/>
        <v>1151</v>
      </c>
      <c r="G22" s="72">
        <f t="shared" si="5"/>
        <v>1312</v>
      </c>
      <c r="H22" s="72">
        <f t="shared" si="5"/>
        <v>1362</v>
      </c>
      <c r="I22" s="72">
        <f t="shared" si="5"/>
        <v>1366</v>
      </c>
      <c r="J22" s="72">
        <f t="shared" si="5"/>
        <v>1043</v>
      </c>
      <c r="K22" s="72">
        <f t="shared" si="5"/>
        <v>749</v>
      </c>
      <c r="L22" s="72">
        <f t="shared" si="5"/>
        <v>968</v>
      </c>
      <c r="M22" s="73">
        <f t="shared" si="5"/>
        <v>928</v>
      </c>
      <c r="O22" s="33">
        <f>B19*B22+C19*C22+D19*D22+E19*E22+F19*F22+G19*G22+H19*H22+I19*I22+J19*J22+K19*K22+L19*L22+M19*M22</f>
        <v>673691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453</v>
      </c>
      <c r="C24" s="60">
        <v>444</v>
      </c>
      <c r="D24" s="60">
        <v>410</v>
      </c>
      <c r="E24" s="60">
        <v>426</v>
      </c>
      <c r="F24" s="60">
        <v>343</v>
      </c>
      <c r="G24" s="60">
        <v>359</v>
      </c>
      <c r="H24" s="60">
        <v>345</v>
      </c>
      <c r="I24" s="60">
        <v>328</v>
      </c>
      <c r="J24" s="60">
        <v>341</v>
      </c>
      <c r="K24" s="60">
        <v>281</v>
      </c>
      <c r="L24" s="60">
        <v>317</v>
      </c>
      <c r="M24" s="61">
        <v>274</v>
      </c>
      <c r="O24" s="31">
        <f>B23*B24+C23*C24+D23*D24+E23*E24+F23*F24+G23*G24+H23*H24+I23*I24+J23*J24+K23*K24+L23*L24+M23*M24</f>
        <v>280776</v>
      </c>
      <c r="Q24" s="331" t="s">
        <v>21</v>
      </c>
      <c r="R24" s="332"/>
      <c r="S24" s="332"/>
      <c r="T24" s="41">
        <f>SUM(T4:T6)</f>
        <v>4606</v>
      </c>
      <c r="U24" s="43">
        <f>SUM(U4:U6)</f>
        <v>4352</v>
      </c>
      <c r="V24" s="36">
        <f>SUM(T24:U24)</f>
        <v>8958</v>
      </c>
    </row>
    <row r="25" spans="1:22" ht="18" customHeight="1" thickBot="1" x14ac:dyDescent="0.2">
      <c r="A25" s="62" t="s">
        <v>2</v>
      </c>
      <c r="B25" s="63">
        <v>503</v>
      </c>
      <c r="C25" s="64">
        <v>486</v>
      </c>
      <c r="D25" s="64">
        <v>455</v>
      </c>
      <c r="E25" s="64">
        <v>409</v>
      </c>
      <c r="F25" s="64">
        <v>400</v>
      </c>
      <c r="G25" s="64">
        <v>381</v>
      </c>
      <c r="H25" s="64">
        <v>405</v>
      </c>
      <c r="I25" s="64">
        <v>338</v>
      </c>
      <c r="J25" s="64">
        <v>364</v>
      </c>
      <c r="K25" s="64">
        <v>336</v>
      </c>
      <c r="L25" s="64">
        <v>347</v>
      </c>
      <c r="M25" s="65">
        <v>332</v>
      </c>
      <c r="O25" s="32">
        <f>B23*B25+C23*C25+D23*D25+E23*E25+F23*F25+G23*G25+H23*H25+I23*I25+J23*J25+K23*K25+L23*L25+M23*M25</f>
        <v>309342</v>
      </c>
      <c r="Q25" s="333" t="s">
        <v>24</v>
      </c>
      <c r="R25" s="334"/>
      <c r="S25" s="334"/>
      <c r="T25" s="45">
        <f>T24/T$30</f>
        <v>0.14783194787688159</v>
      </c>
      <c r="U25" s="48">
        <f>U24/U$30</f>
        <v>0.12760218143435173</v>
      </c>
      <c r="V25" s="51">
        <f>V24/V$30</f>
        <v>0.13726000950002298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956</v>
      </c>
      <c r="C26" s="68">
        <f t="shared" si="6"/>
        <v>930</v>
      </c>
      <c r="D26" s="68">
        <f t="shared" si="6"/>
        <v>865</v>
      </c>
      <c r="E26" s="68">
        <f t="shared" si="6"/>
        <v>835</v>
      </c>
      <c r="F26" s="68">
        <f t="shared" si="6"/>
        <v>743</v>
      </c>
      <c r="G26" s="68">
        <f t="shared" si="6"/>
        <v>740</v>
      </c>
      <c r="H26" s="68">
        <f t="shared" si="6"/>
        <v>750</v>
      </c>
      <c r="I26" s="68">
        <f t="shared" si="6"/>
        <v>666</v>
      </c>
      <c r="J26" s="68">
        <f t="shared" si="6"/>
        <v>705</v>
      </c>
      <c r="K26" s="68">
        <f t="shared" si="6"/>
        <v>617</v>
      </c>
      <c r="L26" s="68">
        <f t="shared" si="6"/>
        <v>664</v>
      </c>
      <c r="M26" s="69">
        <f t="shared" si="6"/>
        <v>606</v>
      </c>
      <c r="O26" s="33">
        <f>B23*B26+C23*C26+D23*D26+E23*E26+F23*F26+G23*G26+H23*H26+I23*I26+J23*J26+K23*K26+L23*L26+M23*M26</f>
        <v>590118</v>
      </c>
      <c r="Q26" s="335" t="s">
        <v>22</v>
      </c>
      <c r="R26" s="336"/>
      <c r="S26" s="336"/>
      <c r="T26" s="42">
        <f>SUM(T7:T16)</f>
        <v>21853</v>
      </c>
      <c r="U26" s="44">
        <f>SUM(U7:U16)</f>
        <v>23332</v>
      </c>
      <c r="V26" s="37">
        <f>SUM(T26:U26)</f>
        <v>45185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0.70138331675064991</v>
      </c>
      <c r="U27" s="47">
        <f>U26/U$30</f>
        <v>0.68410250395824779</v>
      </c>
      <c r="V27" s="52">
        <f>V26/V$30</f>
        <v>0.69235248149793915</v>
      </c>
    </row>
    <row r="28" spans="1:22" ht="18" customHeight="1" thickTop="1" x14ac:dyDescent="0.15">
      <c r="A28" s="58" t="s">
        <v>1</v>
      </c>
      <c r="B28" s="59">
        <v>251</v>
      </c>
      <c r="C28" s="60">
        <v>264</v>
      </c>
      <c r="D28" s="60">
        <v>245</v>
      </c>
      <c r="E28" s="60">
        <v>224</v>
      </c>
      <c r="F28" s="60">
        <v>213</v>
      </c>
      <c r="G28" s="60">
        <v>174</v>
      </c>
      <c r="H28" s="60">
        <v>165</v>
      </c>
      <c r="I28" s="60">
        <v>172</v>
      </c>
      <c r="J28" s="60">
        <v>114</v>
      </c>
      <c r="K28" s="60">
        <v>114</v>
      </c>
      <c r="L28" s="60">
        <v>83</v>
      </c>
      <c r="M28" s="61">
        <v>66</v>
      </c>
      <c r="O28" s="31">
        <f>B27*B28+C27*C28+D27*D28+E27*E28+F27*F28+G27*G28+H27*H28+I27*I28+J27*J28+K27*K28+L27*L28+M27*M28</f>
        <v>158956</v>
      </c>
      <c r="Q28" s="335" t="s">
        <v>23</v>
      </c>
      <c r="R28" s="336"/>
      <c r="S28" s="336"/>
      <c r="T28" s="42">
        <f>SUM(T17:T20)</f>
        <v>4698</v>
      </c>
      <c r="U28" s="44">
        <f>SUM(U17:U20)</f>
        <v>6422</v>
      </c>
      <c r="V28" s="37">
        <f>SUM(T28:U28)</f>
        <v>11120</v>
      </c>
    </row>
    <row r="29" spans="1:22" ht="18" customHeight="1" thickBot="1" x14ac:dyDescent="0.2">
      <c r="A29" s="62" t="s">
        <v>2</v>
      </c>
      <c r="B29" s="63">
        <v>342</v>
      </c>
      <c r="C29" s="64">
        <v>273</v>
      </c>
      <c r="D29" s="64">
        <v>307</v>
      </c>
      <c r="E29" s="64">
        <v>266</v>
      </c>
      <c r="F29" s="64">
        <v>273</v>
      </c>
      <c r="G29" s="64">
        <v>236</v>
      </c>
      <c r="H29" s="64">
        <v>229</v>
      </c>
      <c r="I29" s="64">
        <v>241</v>
      </c>
      <c r="J29" s="64">
        <v>202</v>
      </c>
      <c r="K29" s="64">
        <v>177</v>
      </c>
      <c r="L29" s="64">
        <v>174</v>
      </c>
      <c r="M29" s="65">
        <v>136</v>
      </c>
      <c r="O29" s="32">
        <f>B27*B29+C27*C29+D27*D29+E27*E29+F27*F29+G27*G29+H27*H29+I27*I29+J27*J29+K27*K29+L27*L29+M27*M29</f>
        <v>219095</v>
      </c>
      <c r="Q29" s="339" t="s">
        <v>24</v>
      </c>
      <c r="R29" s="340"/>
      <c r="S29" s="340"/>
      <c r="T29" s="49">
        <f>T28/T$30</f>
        <v>0.15078473537246848</v>
      </c>
      <c r="U29" s="50">
        <f>U28/U$30</f>
        <v>0.18829531460740045</v>
      </c>
      <c r="V29" s="53">
        <f>V28/V$30</f>
        <v>0.17038750900203792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593</v>
      </c>
      <c r="C30" s="72">
        <f t="shared" si="7"/>
        <v>537</v>
      </c>
      <c r="D30" s="72">
        <f t="shared" si="7"/>
        <v>552</v>
      </c>
      <c r="E30" s="72">
        <f t="shared" si="7"/>
        <v>490</v>
      </c>
      <c r="F30" s="72">
        <f t="shared" si="7"/>
        <v>486</v>
      </c>
      <c r="G30" s="72">
        <f t="shared" si="7"/>
        <v>410</v>
      </c>
      <c r="H30" s="72">
        <f t="shared" si="7"/>
        <v>394</v>
      </c>
      <c r="I30" s="72">
        <f t="shared" si="7"/>
        <v>413</v>
      </c>
      <c r="J30" s="72">
        <f t="shared" si="7"/>
        <v>316</v>
      </c>
      <c r="K30" s="72">
        <f t="shared" si="7"/>
        <v>291</v>
      </c>
      <c r="L30" s="72">
        <f t="shared" si="7"/>
        <v>257</v>
      </c>
      <c r="M30" s="73">
        <f t="shared" si="7"/>
        <v>202</v>
      </c>
      <c r="O30" s="33">
        <f>B27*B30+C27*C30+D27*D30+E27*E30+F27*F30+G27*G30+H27*H30+I27*I30+J27*J30+K27*K30+L27*L30+M27*M30</f>
        <v>378051</v>
      </c>
      <c r="Q30" s="323" t="s">
        <v>8</v>
      </c>
      <c r="R30" s="324"/>
      <c r="S30" s="341"/>
      <c r="T30" s="38">
        <f>SUM(T24,T26,T28)</f>
        <v>31157</v>
      </c>
      <c r="U30" s="21">
        <f>SUM(U24,U26,U28)</f>
        <v>34106</v>
      </c>
      <c r="V30" s="35">
        <f>SUM(T30:U30)</f>
        <v>65263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68</v>
      </c>
      <c r="C32" s="60">
        <v>59</v>
      </c>
      <c r="D32" s="60">
        <v>46</v>
      </c>
      <c r="E32" s="60">
        <v>38</v>
      </c>
      <c r="F32" s="60">
        <v>39</v>
      </c>
      <c r="G32" s="60">
        <v>33</v>
      </c>
      <c r="H32" s="60">
        <v>22</v>
      </c>
      <c r="I32" s="60">
        <v>20</v>
      </c>
      <c r="J32" s="60">
        <v>13</v>
      </c>
      <c r="K32" s="60">
        <v>4</v>
      </c>
      <c r="L32" s="60">
        <v>15</v>
      </c>
      <c r="M32" s="61">
        <v>3</v>
      </c>
      <c r="O32" s="31">
        <f>B31*B32+C31*C32+D31*D32+E31*E32+F31*F32+G31*G32+H31*H32+I31*I32+J31*J32+K31*K32+L31*L32+M31*M32</f>
        <v>31421</v>
      </c>
    </row>
    <row r="33" spans="1:15" ht="18" customHeight="1" thickBot="1" x14ac:dyDescent="0.2">
      <c r="A33" s="62" t="s">
        <v>2</v>
      </c>
      <c r="B33" s="63">
        <v>124</v>
      </c>
      <c r="C33" s="64">
        <v>131</v>
      </c>
      <c r="D33" s="64">
        <v>136</v>
      </c>
      <c r="E33" s="64">
        <v>119</v>
      </c>
      <c r="F33" s="64">
        <v>82</v>
      </c>
      <c r="G33" s="64">
        <v>95</v>
      </c>
      <c r="H33" s="64">
        <v>86</v>
      </c>
      <c r="I33" s="64">
        <v>70</v>
      </c>
      <c r="J33" s="64">
        <v>46</v>
      </c>
      <c r="K33" s="64">
        <v>58</v>
      </c>
      <c r="L33" s="64">
        <v>32</v>
      </c>
      <c r="M33" s="65">
        <v>33</v>
      </c>
      <c r="O33" s="32">
        <f>B31*B33+C31*C33+D31*D33+E31*E33+F31*F33+G31*G33+H31*H33+I31*I33+J31*J33+K31*K33+L31*L33+M31*M33</f>
        <v>89150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192</v>
      </c>
      <c r="C34" s="72">
        <f t="shared" si="8"/>
        <v>190</v>
      </c>
      <c r="D34" s="72">
        <f t="shared" si="8"/>
        <v>182</v>
      </c>
      <c r="E34" s="72">
        <f t="shared" si="8"/>
        <v>157</v>
      </c>
      <c r="F34" s="72">
        <f t="shared" si="8"/>
        <v>121</v>
      </c>
      <c r="G34" s="72">
        <f t="shared" si="8"/>
        <v>128</v>
      </c>
      <c r="H34" s="72">
        <f t="shared" si="8"/>
        <v>108</v>
      </c>
      <c r="I34" s="72">
        <f t="shared" si="8"/>
        <v>90</v>
      </c>
      <c r="J34" s="72">
        <f t="shared" si="8"/>
        <v>59</v>
      </c>
      <c r="K34" s="72">
        <f t="shared" si="8"/>
        <v>62</v>
      </c>
      <c r="L34" s="72">
        <f t="shared" si="8"/>
        <v>47</v>
      </c>
      <c r="M34" s="73">
        <f t="shared" si="8"/>
        <v>36</v>
      </c>
      <c r="O34" s="33">
        <f>B31*B34+C31*C34+D31*D34+E31*E34+F31*F34+G31*G34+H31*H34+I31*I34+J31*J34+K31*K34+L31*L34+M31*M34</f>
        <v>120571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2</v>
      </c>
      <c r="D36" s="60">
        <v>1</v>
      </c>
      <c r="E36" s="60">
        <v>3</v>
      </c>
      <c r="F36" s="60">
        <v>0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786</v>
      </c>
    </row>
    <row r="37" spans="1:15" ht="18" customHeight="1" thickBot="1" x14ac:dyDescent="0.2">
      <c r="A37" s="62" t="s">
        <v>2</v>
      </c>
      <c r="B37" s="63">
        <v>18</v>
      </c>
      <c r="C37" s="64">
        <v>9</v>
      </c>
      <c r="D37" s="64">
        <v>4</v>
      </c>
      <c r="E37" s="64">
        <v>8</v>
      </c>
      <c r="F37" s="64">
        <v>5</v>
      </c>
      <c r="G37" s="64">
        <v>2</v>
      </c>
      <c r="H37" s="64">
        <v>2</v>
      </c>
      <c r="I37" s="64">
        <v>2</v>
      </c>
      <c r="J37" s="64">
        <v>0</v>
      </c>
      <c r="K37" s="64">
        <v>0</v>
      </c>
      <c r="L37" s="64">
        <v>1</v>
      </c>
      <c r="M37" s="65">
        <v>0</v>
      </c>
      <c r="O37" s="32">
        <f>B35*B37+C35*C37+D35*D37+E35*E37+F35*F37+G35*G37+H35*H37+I35*I37+J35*J37+K35*K37+L35*L37+M35*M37</f>
        <v>5003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19</v>
      </c>
      <c r="C38" s="72">
        <f t="shared" si="9"/>
        <v>11</v>
      </c>
      <c r="D38" s="72">
        <f t="shared" si="9"/>
        <v>5</v>
      </c>
      <c r="E38" s="72">
        <f t="shared" si="9"/>
        <v>11</v>
      </c>
      <c r="F38" s="72">
        <f t="shared" si="9"/>
        <v>5</v>
      </c>
      <c r="G38" s="72">
        <f t="shared" si="9"/>
        <v>3</v>
      </c>
      <c r="H38" s="72">
        <f t="shared" si="9"/>
        <v>2</v>
      </c>
      <c r="I38" s="72">
        <f t="shared" si="9"/>
        <v>2</v>
      </c>
      <c r="J38" s="72">
        <f t="shared" si="9"/>
        <v>0</v>
      </c>
      <c r="K38" s="72">
        <f t="shared" si="9"/>
        <v>0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5789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31157</v>
      </c>
      <c r="F40" s="377"/>
      <c r="G40" s="82" t="s">
        <v>1</v>
      </c>
      <c r="H40" s="90">
        <f>J40/E40</f>
        <v>39.806110986295216</v>
      </c>
      <c r="I40" s="83"/>
      <c r="J40" s="378">
        <f>SUM(O4,O8,O12,O16,O20,O24,O28,O32,O36,O40,L40)</f>
        <v>1240239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34106</v>
      </c>
      <c r="F41" s="383"/>
      <c r="G41" s="85" t="s">
        <v>2</v>
      </c>
      <c r="H41" s="91">
        <f>J41/E41</f>
        <v>42.459244707676071</v>
      </c>
      <c r="I41" s="86"/>
      <c r="J41" s="384">
        <f>SUM(O5,O9,O13,O17,O21,O25,O29,O33,O37,O41,L41)</f>
        <v>1448115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65263</v>
      </c>
      <c r="F42" s="371"/>
      <c r="G42" s="88" t="s">
        <v>5</v>
      </c>
      <c r="H42" s="92">
        <f>J42/E42</f>
        <v>41.192620627307967</v>
      </c>
      <c r="I42" s="89"/>
      <c r="J42" s="372">
        <f>SUM(O6,O10,O14,O18,O22,O26,O30,O34,O38,O42,L42)</f>
        <v>2688354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347</v>
      </c>
      <c r="C4" s="60">
        <v>350</v>
      </c>
      <c r="D4" s="60">
        <v>328</v>
      </c>
      <c r="E4" s="60">
        <v>304</v>
      </c>
      <c r="F4" s="60">
        <v>296</v>
      </c>
      <c r="G4" s="60">
        <v>290</v>
      </c>
      <c r="H4" s="60">
        <v>287</v>
      </c>
      <c r="I4" s="60">
        <v>280</v>
      </c>
      <c r="J4" s="60">
        <v>281</v>
      </c>
      <c r="K4" s="60">
        <v>298</v>
      </c>
      <c r="L4" s="60">
        <v>291</v>
      </c>
      <c r="M4" s="61">
        <v>286</v>
      </c>
      <c r="O4" s="31">
        <f>B3*B4+C3*C4+D3*D4+E3*E4+F3*F4+G3*G4+H3*H4+I3*I4+J3*J4+K3*K4+L3*L4+M3*M4</f>
        <v>19220</v>
      </c>
      <c r="Q4" s="3">
        <v>0</v>
      </c>
      <c r="R4" s="4" t="s">
        <v>4</v>
      </c>
      <c r="S4" s="5">
        <v>4</v>
      </c>
      <c r="T4" s="14">
        <f>SUM(B4:F4)</f>
        <v>1625</v>
      </c>
      <c r="U4" s="15">
        <f>SUM(B5:F5)</f>
        <v>1469</v>
      </c>
      <c r="V4" s="25">
        <f>SUM(T4:U4)</f>
        <v>3094</v>
      </c>
    </row>
    <row r="5" spans="1:22" ht="18" customHeight="1" thickBot="1" x14ac:dyDescent="0.2">
      <c r="A5" s="62" t="s">
        <v>2</v>
      </c>
      <c r="B5" s="63">
        <v>290</v>
      </c>
      <c r="C5" s="64">
        <v>279</v>
      </c>
      <c r="D5" s="64">
        <v>279</v>
      </c>
      <c r="E5" s="64">
        <v>307</v>
      </c>
      <c r="F5" s="64">
        <v>314</v>
      </c>
      <c r="G5" s="64">
        <v>282</v>
      </c>
      <c r="H5" s="64">
        <v>284</v>
      </c>
      <c r="I5" s="64">
        <v>281</v>
      </c>
      <c r="J5" s="64">
        <v>285</v>
      </c>
      <c r="K5" s="64">
        <v>276</v>
      </c>
      <c r="L5" s="64">
        <v>281</v>
      </c>
      <c r="M5" s="65">
        <v>260</v>
      </c>
      <c r="O5" s="32">
        <f>B3*B5+C3*C5+D3*D5+E3*E5+F3*F5+G3*G5+H3*H5+I3*I5+J3*J5+K3*K5+L3*L5+M3*M5</f>
        <v>18529</v>
      </c>
      <c r="Q5" s="6">
        <v>5</v>
      </c>
      <c r="R5" s="7" t="s">
        <v>4</v>
      </c>
      <c r="S5" s="8">
        <v>9</v>
      </c>
      <c r="T5" s="16">
        <f>SUM(G4:K4)</f>
        <v>1436</v>
      </c>
      <c r="U5" s="17">
        <f>SUM(G5:K5)</f>
        <v>1408</v>
      </c>
      <c r="V5" s="26">
        <f t="shared" ref="V5:V20" si="0">SUM(T5:U5)</f>
        <v>2844</v>
      </c>
    </row>
    <row r="6" spans="1:22" ht="18" customHeight="1" thickTop="1" thickBot="1" x14ac:dyDescent="0.2">
      <c r="A6" s="66" t="s">
        <v>5</v>
      </c>
      <c r="B6" s="67">
        <f t="shared" ref="B6:M6" si="1">SUM(B4:B5)</f>
        <v>637</v>
      </c>
      <c r="C6" s="68">
        <f t="shared" si="1"/>
        <v>629</v>
      </c>
      <c r="D6" s="68">
        <f t="shared" si="1"/>
        <v>607</v>
      </c>
      <c r="E6" s="68">
        <f t="shared" si="1"/>
        <v>611</v>
      </c>
      <c r="F6" s="68">
        <f t="shared" si="1"/>
        <v>610</v>
      </c>
      <c r="G6" s="68">
        <f t="shared" si="1"/>
        <v>572</v>
      </c>
      <c r="H6" s="68">
        <f t="shared" si="1"/>
        <v>571</v>
      </c>
      <c r="I6" s="68">
        <f t="shared" si="1"/>
        <v>561</v>
      </c>
      <c r="J6" s="68">
        <f t="shared" si="1"/>
        <v>566</v>
      </c>
      <c r="K6" s="68">
        <f t="shared" si="1"/>
        <v>574</v>
      </c>
      <c r="L6" s="68">
        <f t="shared" si="1"/>
        <v>572</v>
      </c>
      <c r="M6" s="69">
        <f t="shared" si="1"/>
        <v>546</v>
      </c>
      <c r="O6" s="33">
        <f>B3*B6+C3*C6+D3*D6+E3*E6+F3*F6+G3*G6+H3*H6+I3*I6+J3*J6+K3*K6+L3*L6+M3*M6</f>
        <v>37749</v>
      </c>
      <c r="Q6" s="6">
        <v>10</v>
      </c>
      <c r="R6" s="7" t="s">
        <v>4</v>
      </c>
      <c r="S6" s="8">
        <v>14</v>
      </c>
      <c r="T6" s="16">
        <f>SUM(L4:M4,B8:D8)</f>
        <v>1574</v>
      </c>
      <c r="U6" s="17">
        <f>SUM(L5:M5,B9:D9)</f>
        <v>1429</v>
      </c>
      <c r="V6" s="26">
        <f t="shared" si="0"/>
        <v>3003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2004</v>
      </c>
      <c r="U7" s="17">
        <f>SUM(E9:I9)</f>
        <v>2024</v>
      </c>
      <c r="V7" s="26">
        <f t="shared" si="0"/>
        <v>4028</v>
      </c>
    </row>
    <row r="8" spans="1:22" ht="18" customHeight="1" thickTop="1" x14ac:dyDescent="0.15">
      <c r="A8" s="58" t="s">
        <v>1</v>
      </c>
      <c r="B8" s="59">
        <v>290</v>
      </c>
      <c r="C8" s="60">
        <v>362</v>
      </c>
      <c r="D8" s="60">
        <v>345</v>
      </c>
      <c r="E8" s="60">
        <v>356</v>
      </c>
      <c r="F8" s="60">
        <v>388</v>
      </c>
      <c r="G8" s="60">
        <v>398</v>
      </c>
      <c r="H8" s="60">
        <v>387</v>
      </c>
      <c r="I8" s="60">
        <v>475</v>
      </c>
      <c r="J8" s="60">
        <v>464</v>
      </c>
      <c r="K8" s="60">
        <v>598</v>
      </c>
      <c r="L8" s="60">
        <v>545</v>
      </c>
      <c r="M8" s="61">
        <v>498</v>
      </c>
      <c r="O8" s="31">
        <f>B7*B8+C7*C8+D7*D8+E7*E8+F7*F8+G7*G8+H7*H8+I7*I8+J7*J8+K7*K8+L7*L8+M7*M8</f>
        <v>92603</v>
      </c>
      <c r="Q8" s="6">
        <v>20</v>
      </c>
      <c r="R8" s="7" t="s">
        <v>4</v>
      </c>
      <c r="S8" s="8">
        <v>24</v>
      </c>
      <c r="T8" s="16">
        <f>SUM(J8:M8,B12)</f>
        <v>2582</v>
      </c>
      <c r="U8" s="17">
        <f>SUM(J9:M9,B13)</f>
        <v>2466</v>
      </c>
      <c r="V8" s="26">
        <f t="shared" si="0"/>
        <v>5048</v>
      </c>
    </row>
    <row r="9" spans="1:22" ht="18" customHeight="1" thickBot="1" x14ac:dyDescent="0.2">
      <c r="A9" s="62" t="s">
        <v>2</v>
      </c>
      <c r="B9" s="63">
        <v>297</v>
      </c>
      <c r="C9" s="64">
        <v>300</v>
      </c>
      <c r="D9" s="64">
        <v>291</v>
      </c>
      <c r="E9" s="64">
        <v>377</v>
      </c>
      <c r="F9" s="64">
        <v>375</v>
      </c>
      <c r="G9" s="64">
        <v>381</v>
      </c>
      <c r="H9" s="64">
        <v>400</v>
      </c>
      <c r="I9" s="64">
        <v>491</v>
      </c>
      <c r="J9" s="64">
        <v>436</v>
      </c>
      <c r="K9" s="64">
        <v>491</v>
      </c>
      <c r="L9" s="64">
        <v>516</v>
      </c>
      <c r="M9" s="65">
        <v>506</v>
      </c>
      <c r="O9" s="32">
        <f>B7*B9+C7*C9+D7*D9+E7*E9+F7*F9+G7*G9+H7*H9+I7*I9+J7*J9+K7*K9+L7*L9+M7*M9</f>
        <v>88220</v>
      </c>
      <c r="Q9" s="6">
        <v>25</v>
      </c>
      <c r="R9" s="7" t="s">
        <v>4</v>
      </c>
      <c r="S9" s="8">
        <v>29</v>
      </c>
      <c r="T9" s="16">
        <f>SUM(C12:G12)</f>
        <v>2649</v>
      </c>
      <c r="U9" s="17">
        <f>SUM(C13:G13)</f>
        <v>2844</v>
      </c>
      <c r="V9" s="26">
        <f t="shared" si="0"/>
        <v>5493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587</v>
      </c>
      <c r="C10" s="72">
        <f t="shared" si="2"/>
        <v>662</v>
      </c>
      <c r="D10" s="72">
        <f t="shared" si="2"/>
        <v>636</v>
      </c>
      <c r="E10" s="72">
        <f t="shared" si="2"/>
        <v>733</v>
      </c>
      <c r="F10" s="72">
        <f t="shared" si="2"/>
        <v>763</v>
      </c>
      <c r="G10" s="72">
        <f t="shared" si="2"/>
        <v>779</v>
      </c>
      <c r="H10" s="72">
        <f t="shared" si="2"/>
        <v>787</v>
      </c>
      <c r="I10" s="72">
        <f t="shared" si="2"/>
        <v>966</v>
      </c>
      <c r="J10" s="72">
        <f t="shared" si="2"/>
        <v>900</v>
      </c>
      <c r="K10" s="72">
        <f t="shared" si="2"/>
        <v>1089</v>
      </c>
      <c r="L10" s="72">
        <f t="shared" si="2"/>
        <v>1061</v>
      </c>
      <c r="M10" s="73">
        <f t="shared" si="2"/>
        <v>1004</v>
      </c>
      <c r="O10" s="33">
        <f>B7*B10+C7*C10+D7*D10+E7*E10+F7*F10+G7*G10+H7*H10+I7*I10+J7*J10+K7*K10+L7*L10+M7*M10</f>
        <v>180823</v>
      </c>
      <c r="Q10" s="6">
        <v>30</v>
      </c>
      <c r="R10" s="7" t="s">
        <v>4</v>
      </c>
      <c r="S10" s="8">
        <v>34</v>
      </c>
      <c r="T10" s="16">
        <f>SUM(H12:L12)</f>
        <v>2207</v>
      </c>
      <c r="U10" s="17">
        <f>SUM(H13:L13)</f>
        <v>2347</v>
      </c>
      <c r="V10" s="26">
        <f t="shared" si="0"/>
        <v>4554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1744</v>
      </c>
      <c r="U11" s="17">
        <f>SUM(M13,B17:E17)</f>
        <v>1875</v>
      </c>
      <c r="V11" s="26">
        <f t="shared" si="0"/>
        <v>3619</v>
      </c>
    </row>
    <row r="12" spans="1:22" ht="18" customHeight="1" thickTop="1" x14ac:dyDescent="0.15">
      <c r="A12" s="58" t="s">
        <v>1</v>
      </c>
      <c r="B12" s="59">
        <v>477</v>
      </c>
      <c r="C12" s="60">
        <v>522</v>
      </c>
      <c r="D12" s="60">
        <v>509</v>
      </c>
      <c r="E12" s="60">
        <v>518</v>
      </c>
      <c r="F12" s="60">
        <v>548</v>
      </c>
      <c r="G12" s="60">
        <v>552</v>
      </c>
      <c r="H12" s="60">
        <v>475</v>
      </c>
      <c r="I12" s="60">
        <v>484</v>
      </c>
      <c r="J12" s="60">
        <v>446</v>
      </c>
      <c r="K12" s="60">
        <v>408</v>
      </c>
      <c r="L12" s="60">
        <v>394</v>
      </c>
      <c r="M12" s="61">
        <v>330</v>
      </c>
      <c r="O12" s="31">
        <f>B11*B12+C11*C12+D11*D12+E11*E12+F11*F12+G11*G12+H11*H12+I11*I12+J11*J12+K11*K12+L11*L12+M11*M12</f>
        <v>165006</v>
      </c>
      <c r="Q12" s="6">
        <v>40</v>
      </c>
      <c r="R12" s="7" t="s">
        <v>4</v>
      </c>
      <c r="S12" s="8">
        <v>44</v>
      </c>
      <c r="T12" s="16">
        <f>SUM(F16:J16)</f>
        <v>1665</v>
      </c>
      <c r="U12" s="17">
        <f>SUM(F17:J17)</f>
        <v>1778</v>
      </c>
      <c r="V12" s="26">
        <f t="shared" si="0"/>
        <v>3443</v>
      </c>
    </row>
    <row r="13" spans="1:22" ht="18" customHeight="1" thickBot="1" x14ac:dyDescent="0.2">
      <c r="A13" s="62" t="s">
        <v>2</v>
      </c>
      <c r="B13" s="63">
        <v>517</v>
      </c>
      <c r="C13" s="64">
        <v>581</v>
      </c>
      <c r="D13" s="64">
        <v>551</v>
      </c>
      <c r="E13" s="64">
        <v>525</v>
      </c>
      <c r="F13" s="64">
        <v>605</v>
      </c>
      <c r="G13" s="64">
        <v>582</v>
      </c>
      <c r="H13" s="64">
        <v>561</v>
      </c>
      <c r="I13" s="64">
        <v>506</v>
      </c>
      <c r="J13" s="64">
        <v>404</v>
      </c>
      <c r="K13" s="64">
        <v>463</v>
      </c>
      <c r="L13" s="64">
        <v>413</v>
      </c>
      <c r="M13" s="65">
        <v>328</v>
      </c>
      <c r="O13" s="32">
        <f>B11*B13+C11*C13+D11*D13+E11*E13+F11*F13+G11*G13+H11*H13+I11*I13+J11*J13+K11*K13+L11*L13+M11*M13</f>
        <v>175497</v>
      </c>
      <c r="Q13" s="6">
        <v>45</v>
      </c>
      <c r="R13" s="7" t="s">
        <v>4</v>
      </c>
      <c r="S13" s="8">
        <v>49</v>
      </c>
      <c r="T13" s="16">
        <f>SUM(K16:M16,B20:C20)</f>
        <v>1952</v>
      </c>
      <c r="U13" s="17">
        <f>SUM(K17:M17,B21:C21)</f>
        <v>2293</v>
      </c>
      <c r="V13" s="26">
        <f t="shared" si="0"/>
        <v>4245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994</v>
      </c>
      <c r="C14" s="68">
        <f t="shared" si="3"/>
        <v>1103</v>
      </c>
      <c r="D14" s="68">
        <f t="shared" si="3"/>
        <v>1060</v>
      </c>
      <c r="E14" s="68">
        <f t="shared" si="3"/>
        <v>1043</v>
      </c>
      <c r="F14" s="68">
        <f t="shared" si="3"/>
        <v>1153</v>
      </c>
      <c r="G14" s="68">
        <f t="shared" si="3"/>
        <v>1134</v>
      </c>
      <c r="H14" s="68">
        <f t="shared" si="3"/>
        <v>1036</v>
      </c>
      <c r="I14" s="68">
        <f t="shared" si="3"/>
        <v>990</v>
      </c>
      <c r="J14" s="68">
        <f t="shared" si="3"/>
        <v>850</v>
      </c>
      <c r="K14" s="68">
        <f t="shared" si="3"/>
        <v>871</v>
      </c>
      <c r="L14" s="68">
        <f t="shared" si="3"/>
        <v>807</v>
      </c>
      <c r="M14" s="69">
        <f t="shared" si="3"/>
        <v>658</v>
      </c>
      <c r="O14" s="33">
        <f>B11*B14+C11*C14+D11*D14+E11*E14+F11*F14+G11*G14+H11*H14+I11*I14+J11*J14+K11*K14+L11*L14+M11*M14</f>
        <v>340503</v>
      </c>
      <c r="Q14" s="6">
        <v>50</v>
      </c>
      <c r="R14" s="7" t="s">
        <v>4</v>
      </c>
      <c r="S14" s="8">
        <v>54</v>
      </c>
      <c r="T14" s="16">
        <f>SUM(D20:H20)</f>
        <v>2892</v>
      </c>
      <c r="U14" s="17">
        <f>SUM(D21:H21)</f>
        <v>3345</v>
      </c>
      <c r="V14" s="26">
        <f t="shared" si="0"/>
        <v>6237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2306</v>
      </c>
      <c r="U15" s="17">
        <f>SUM(I21:M21)</f>
        <v>2342</v>
      </c>
      <c r="V15" s="26">
        <f t="shared" si="0"/>
        <v>4648</v>
      </c>
    </row>
    <row r="16" spans="1:22" ht="18" customHeight="1" thickTop="1" x14ac:dyDescent="0.15">
      <c r="A16" s="58" t="s">
        <v>1</v>
      </c>
      <c r="B16" s="59">
        <v>358</v>
      </c>
      <c r="C16" s="60">
        <v>354</v>
      </c>
      <c r="D16" s="60">
        <v>339</v>
      </c>
      <c r="E16" s="60">
        <v>363</v>
      </c>
      <c r="F16" s="60">
        <v>317</v>
      </c>
      <c r="G16" s="60">
        <v>323</v>
      </c>
      <c r="H16" s="60">
        <v>349</v>
      </c>
      <c r="I16" s="60">
        <v>358</v>
      </c>
      <c r="J16" s="60">
        <v>318</v>
      </c>
      <c r="K16" s="60">
        <v>341</v>
      </c>
      <c r="L16" s="60">
        <v>375</v>
      </c>
      <c r="M16" s="61">
        <v>386</v>
      </c>
      <c r="O16" s="31">
        <f>B15*B16+C15*C16+D15*D16+E15*E16+F15*F16+G15*G16+H15*H16+I15*I16+J15*J16+K15*K16+L15*L16+M15*M16</f>
        <v>173729</v>
      </c>
      <c r="Q16" s="6">
        <v>60</v>
      </c>
      <c r="R16" s="7" t="s">
        <v>4</v>
      </c>
      <c r="S16" s="8">
        <v>64</v>
      </c>
      <c r="T16" s="16">
        <f>SUM(B24:F24)</f>
        <v>2008</v>
      </c>
      <c r="U16" s="17">
        <f>SUM(B25:F25)</f>
        <v>2133</v>
      </c>
      <c r="V16" s="26">
        <f t="shared" si="0"/>
        <v>4141</v>
      </c>
    </row>
    <row r="17" spans="1:22" ht="18" customHeight="1" thickBot="1" x14ac:dyDescent="0.2">
      <c r="A17" s="62" t="s">
        <v>2</v>
      </c>
      <c r="B17" s="63">
        <v>387</v>
      </c>
      <c r="C17" s="64">
        <v>389</v>
      </c>
      <c r="D17" s="64">
        <v>402</v>
      </c>
      <c r="E17" s="64">
        <v>369</v>
      </c>
      <c r="F17" s="64">
        <v>318</v>
      </c>
      <c r="G17" s="64">
        <v>341</v>
      </c>
      <c r="H17" s="64">
        <v>373</v>
      </c>
      <c r="I17" s="64">
        <v>355</v>
      </c>
      <c r="J17" s="64">
        <v>391</v>
      </c>
      <c r="K17" s="64">
        <v>427</v>
      </c>
      <c r="L17" s="64">
        <v>428</v>
      </c>
      <c r="M17" s="65">
        <v>426</v>
      </c>
      <c r="O17" s="32">
        <f>B15*B17+C15*C17+D15*D17+E15*E17+F15*F17+G15*G17+H15*H17+I15*I17+J15*J17+K15*K17+L15*L17+M15*M17</f>
        <v>191753</v>
      </c>
      <c r="Q17" s="6">
        <v>65</v>
      </c>
      <c r="R17" s="7" t="s">
        <v>4</v>
      </c>
      <c r="S17" s="8">
        <v>69</v>
      </c>
      <c r="T17" s="16">
        <f>SUM(G24:K24)</f>
        <v>1639</v>
      </c>
      <c r="U17" s="17">
        <f>SUM(G25:K25)</f>
        <v>1807</v>
      </c>
      <c r="V17" s="26">
        <f t="shared" si="0"/>
        <v>3446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745</v>
      </c>
      <c r="C18" s="68">
        <f t="shared" si="4"/>
        <v>743</v>
      </c>
      <c r="D18" s="68">
        <f t="shared" si="4"/>
        <v>741</v>
      </c>
      <c r="E18" s="68">
        <f t="shared" si="4"/>
        <v>732</v>
      </c>
      <c r="F18" s="68">
        <f t="shared" si="4"/>
        <v>635</v>
      </c>
      <c r="G18" s="68">
        <f t="shared" si="4"/>
        <v>664</v>
      </c>
      <c r="H18" s="68">
        <f t="shared" si="4"/>
        <v>722</v>
      </c>
      <c r="I18" s="68">
        <f t="shared" si="4"/>
        <v>713</v>
      </c>
      <c r="J18" s="68">
        <f t="shared" si="4"/>
        <v>709</v>
      </c>
      <c r="K18" s="68">
        <f t="shared" si="4"/>
        <v>768</v>
      </c>
      <c r="L18" s="68">
        <f t="shared" si="4"/>
        <v>803</v>
      </c>
      <c r="M18" s="69">
        <f t="shared" si="4"/>
        <v>812</v>
      </c>
      <c r="O18" s="33">
        <f>B15*B18+C15*C18+D15*D18+E15*E18+F15*F18+G15*G18+H15*H18+I15*I18+J15*J18+K15*K18+L15*L18+M15*M18</f>
        <v>365482</v>
      </c>
      <c r="Q18" s="6">
        <v>70</v>
      </c>
      <c r="R18" s="7" t="s">
        <v>4</v>
      </c>
      <c r="S18" s="8">
        <v>74</v>
      </c>
      <c r="T18" s="16">
        <f>SUM(L24:M24,B28:D28)</f>
        <v>1294</v>
      </c>
      <c r="U18" s="17">
        <f>SUM(L25:M25,B29:D29)</f>
        <v>1528</v>
      </c>
      <c r="V18" s="26">
        <f t="shared" si="0"/>
        <v>2822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877</v>
      </c>
      <c r="U19" s="17">
        <f>SUM(E29:I29)</f>
        <v>1210</v>
      </c>
      <c r="V19" s="26">
        <f t="shared" si="0"/>
        <v>2087</v>
      </c>
    </row>
    <row r="20" spans="1:22" ht="18" customHeight="1" thickTop="1" thickBot="1" x14ac:dyDescent="0.2">
      <c r="A20" s="58" t="s">
        <v>1</v>
      </c>
      <c r="B20" s="59">
        <v>400</v>
      </c>
      <c r="C20" s="60">
        <v>450</v>
      </c>
      <c r="D20" s="60">
        <v>488</v>
      </c>
      <c r="E20" s="60">
        <v>505</v>
      </c>
      <c r="F20" s="60">
        <v>609</v>
      </c>
      <c r="G20" s="60">
        <v>646</v>
      </c>
      <c r="H20" s="60">
        <v>644</v>
      </c>
      <c r="I20" s="60">
        <v>515</v>
      </c>
      <c r="J20" s="60">
        <v>387</v>
      </c>
      <c r="K20" s="60">
        <v>481</v>
      </c>
      <c r="L20" s="60">
        <v>473</v>
      </c>
      <c r="M20" s="61">
        <v>450</v>
      </c>
      <c r="O20" s="31">
        <f>B19*B20+C19*C20+D19*D20+E19*E20+F19*F20+G19*G20+H19*H20+I19*I20+J19*J20+K19*K20+L19*L20+M19*M20</f>
        <v>323485</v>
      </c>
      <c r="Q20" s="9">
        <v>80</v>
      </c>
      <c r="R20" s="10" t="s">
        <v>4</v>
      </c>
      <c r="S20" s="11"/>
      <c r="T20" s="18">
        <f>SUM(J28:M28,B32:M32,B36:M36,B40:D40)</f>
        <v>725</v>
      </c>
      <c r="U20" s="19">
        <f>SUM(J29:M29,B33:M33,B37:M37,B41:D41)</f>
        <v>1652</v>
      </c>
      <c r="V20" s="27">
        <f t="shared" si="0"/>
        <v>2377</v>
      </c>
    </row>
    <row r="21" spans="1:22" ht="18" customHeight="1" thickTop="1" thickBot="1" x14ac:dyDescent="0.2">
      <c r="A21" s="62" t="s">
        <v>2</v>
      </c>
      <c r="B21" s="63">
        <v>512</v>
      </c>
      <c r="C21" s="64">
        <v>500</v>
      </c>
      <c r="D21" s="64">
        <v>545</v>
      </c>
      <c r="E21" s="64">
        <v>651</v>
      </c>
      <c r="F21" s="64">
        <v>693</v>
      </c>
      <c r="G21" s="64">
        <v>729</v>
      </c>
      <c r="H21" s="64">
        <v>727</v>
      </c>
      <c r="I21" s="64">
        <v>531</v>
      </c>
      <c r="J21" s="64">
        <v>363</v>
      </c>
      <c r="K21" s="64">
        <v>487</v>
      </c>
      <c r="L21" s="64">
        <v>462</v>
      </c>
      <c r="M21" s="65">
        <v>499</v>
      </c>
      <c r="O21" s="32">
        <f>B19*B21+C19*C21+D19*D21+E19*E21+F19*F21+G19*G21+H19*H21+I19*I21+J19*J21+K19*K21+L19*L21+M19*M21</f>
        <v>356987</v>
      </c>
      <c r="Q21" s="323" t="s">
        <v>8</v>
      </c>
      <c r="R21" s="324"/>
      <c r="S21" s="324"/>
      <c r="T21" s="20">
        <f>SUM(T4:T20)</f>
        <v>31179</v>
      </c>
      <c r="U21" s="21">
        <f>SUM(U4:U20)</f>
        <v>33950</v>
      </c>
      <c r="V21" s="23">
        <f>SUM(V4:V20)</f>
        <v>65129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912</v>
      </c>
      <c r="C22" s="72">
        <f t="shared" si="5"/>
        <v>950</v>
      </c>
      <c r="D22" s="72">
        <f t="shared" si="5"/>
        <v>1033</v>
      </c>
      <c r="E22" s="72">
        <f t="shared" si="5"/>
        <v>1156</v>
      </c>
      <c r="F22" s="72">
        <f t="shared" si="5"/>
        <v>1302</v>
      </c>
      <c r="G22" s="72">
        <f t="shared" si="5"/>
        <v>1375</v>
      </c>
      <c r="H22" s="72">
        <f t="shared" si="5"/>
        <v>1371</v>
      </c>
      <c r="I22" s="72">
        <f t="shared" si="5"/>
        <v>1046</v>
      </c>
      <c r="J22" s="72">
        <f t="shared" si="5"/>
        <v>750</v>
      </c>
      <c r="K22" s="72">
        <f t="shared" si="5"/>
        <v>968</v>
      </c>
      <c r="L22" s="72">
        <f t="shared" si="5"/>
        <v>935</v>
      </c>
      <c r="M22" s="73">
        <f t="shared" si="5"/>
        <v>949</v>
      </c>
      <c r="O22" s="33">
        <f>B19*B22+C19*C22+D19*D22+E19*E22+F19*F22+G19*G22+H19*H22+I19*I22+J19*J22+K19*K22+L19*L22+M19*M22</f>
        <v>680472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448</v>
      </c>
      <c r="C24" s="60">
        <v>419</v>
      </c>
      <c r="D24" s="60">
        <v>427</v>
      </c>
      <c r="E24" s="60">
        <v>348</v>
      </c>
      <c r="F24" s="60">
        <v>366</v>
      </c>
      <c r="G24" s="60">
        <v>347</v>
      </c>
      <c r="H24" s="60">
        <v>331</v>
      </c>
      <c r="I24" s="60">
        <v>351</v>
      </c>
      <c r="J24" s="60">
        <v>288</v>
      </c>
      <c r="K24" s="60">
        <v>322</v>
      </c>
      <c r="L24" s="60">
        <v>285</v>
      </c>
      <c r="M24" s="61">
        <v>258</v>
      </c>
      <c r="O24" s="31">
        <f>B23*B24+C23*C24+D23*D24+E23*E24+F23*F24+G23*G24+H23*H24+I23*I24+J23*J24+K23*K24+L23*L24+M23*M24</f>
        <v>272249</v>
      </c>
      <c r="Q24" s="331" t="s">
        <v>21</v>
      </c>
      <c r="R24" s="332"/>
      <c r="S24" s="332"/>
      <c r="T24" s="41">
        <f>SUM(T4:T6)</f>
        <v>4635</v>
      </c>
      <c r="U24" s="43">
        <f>SUM(U4:U6)</f>
        <v>4306</v>
      </c>
      <c r="V24" s="36">
        <f>SUM(T24:U24)</f>
        <v>8941</v>
      </c>
    </row>
    <row r="25" spans="1:22" ht="18" customHeight="1" thickBot="1" x14ac:dyDescent="0.2">
      <c r="A25" s="62" t="s">
        <v>2</v>
      </c>
      <c r="B25" s="63">
        <v>486</v>
      </c>
      <c r="C25" s="64">
        <v>450</v>
      </c>
      <c r="D25" s="64">
        <v>413</v>
      </c>
      <c r="E25" s="64">
        <v>402</v>
      </c>
      <c r="F25" s="64">
        <v>382</v>
      </c>
      <c r="G25" s="64">
        <v>407</v>
      </c>
      <c r="H25" s="64">
        <v>343</v>
      </c>
      <c r="I25" s="64">
        <v>365</v>
      </c>
      <c r="J25" s="64">
        <v>340</v>
      </c>
      <c r="K25" s="64">
        <v>352</v>
      </c>
      <c r="L25" s="64">
        <v>338</v>
      </c>
      <c r="M25" s="65">
        <v>340</v>
      </c>
      <c r="O25" s="32">
        <f>B23*B25+C23*C25+D23*D25+E23*E25+F23*F25+G23*G25+H23*H25+I23*I25+J23*J25+K23*K25+L23*L25+M23*M25</f>
        <v>300746</v>
      </c>
      <c r="Q25" s="333" t="s">
        <v>24</v>
      </c>
      <c r="R25" s="334"/>
      <c r="S25" s="334"/>
      <c r="T25" s="45">
        <f>T24/T$30</f>
        <v>0.14865775040892909</v>
      </c>
      <c r="U25" s="48">
        <f>U24/U$30</f>
        <v>0.12683357879234167</v>
      </c>
      <c r="V25" s="51">
        <f>V24/V$30</f>
        <v>0.13728139538454451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934</v>
      </c>
      <c r="C26" s="68">
        <f t="shared" si="6"/>
        <v>869</v>
      </c>
      <c r="D26" s="68">
        <f t="shared" si="6"/>
        <v>840</v>
      </c>
      <c r="E26" s="68">
        <f t="shared" si="6"/>
        <v>750</v>
      </c>
      <c r="F26" s="68">
        <f t="shared" si="6"/>
        <v>748</v>
      </c>
      <c r="G26" s="68">
        <f t="shared" si="6"/>
        <v>754</v>
      </c>
      <c r="H26" s="68">
        <f t="shared" si="6"/>
        <v>674</v>
      </c>
      <c r="I26" s="68">
        <f t="shared" si="6"/>
        <v>716</v>
      </c>
      <c r="J26" s="68">
        <f t="shared" si="6"/>
        <v>628</v>
      </c>
      <c r="K26" s="68">
        <f t="shared" si="6"/>
        <v>674</v>
      </c>
      <c r="L26" s="68">
        <f t="shared" si="6"/>
        <v>623</v>
      </c>
      <c r="M26" s="69">
        <f t="shared" si="6"/>
        <v>598</v>
      </c>
      <c r="O26" s="33">
        <f>B23*B26+C23*C26+D23*D26+E23*E26+F23*F26+G23*G26+H23*H26+I23*I26+J23*J26+K23*K26+L23*L26+M23*M26</f>
        <v>572995</v>
      </c>
      <c r="Q26" s="335" t="s">
        <v>22</v>
      </c>
      <c r="R26" s="336"/>
      <c r="S26" s="336"/>
      <c r="T26" s="42">
        <f>SUM(T7:T16)</f>
        <v>22009</v>
      </c>
      <c r="U26" s="44">
        <f>SUM(U7:U16)</f>
        <v>23447</v>
      </c>
      <c r="V26" s="37">
        <f>SUM(T26:U26)</f>
        <v>45456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0.70589178613810577</v>
      </c>
      <c r="U27" s="47">
        <f>U26/U$30</f>
        <v>0.6906332842415317</v>
      </c>
      <c r="V27" s="52">
        <f>V26/V$30</f>
        <v>0.69793793855271846</v>
      </c>
    </row>
    <row r="28" spans="1:22" ht="18" customHeight="1" thickTop="1" x14ac:dyDescent="0.15">
      <c r="A28" s="58" t="s">
        <v>1</v>
      </c>
      <c r="B28" s="59">
        <v>271</v>
      </c>
      <c r="C28" s="60">
        <v>252</v>
      </c>
      <c r="D28" s="60">
        <v>228</v>
      </c>
      <c r="E28" s="60">
        <v>219</v>
      </c>
      <c r="F28" s="60">
        <v>183</v>
      </c>
      <c r="G28" s="60">
        <v>171</v>
      </c>
      <c r="H28" s="60">
        <v>181</v>
      </c>
      <c r="I28" s="60">
        <v>123</v>
      </c>
      <c r="J28" s="60">
        <v>129</v>
      </c>
      <c r="K28" s="60">
        <v>89</v>
      </c>
      <c r="L28" s="60">
        <v>81</v>
      </c>
      <c r="M28" s="61">
        <v>70</v>
      </c>
      <c r="O28" s="31">
        <f>B27*B28+C27*C28+D27*D28+E27*E28+F27*F28+G27*G28+H27*H28+I27*I28+J27*J28+K27*K28+L27*L28+M27*M28</f>
        <v>152096</v>
      </c>
      <c r="Q28" s="335" t="s">
        <v>23</v>
      </c>
      <c r="R28" s="336"/>
      <c r="S28" s="336"/>
      <c r="T28" s="42">
        <f>SUM(T17:T20)</f>
        <v>4535</v>
      </c>
      <c r="U28" s="44">
        <f>SUM(U17:U20)</f>
        <v>6197</v>
      </c>
      <c r="V28" s="37">
        <f>SUM(T28:U28)</f>
        <v>10732</v>
      </c>
    </row>
    <row r="29" spans="1:22" ht="18" customHeight="1" thickBot="1" x14ac:dyDescent="0.2">
      <c r="A29" s="62" t="s">
        <v>2</v>
      </c>
      <c r="B29" s="63">
        <v>271</v>
      </c>
      <c r="C29" s="64">
        <v>307</v>
      </c>
      <c r="D29" s="64">
        <v>272</v>
      </c>
      <c r="E29" s="64">
        <v>280</v>
      </c>
      <c r="F29" s="64">
        <v>244</v>
      </c>
      <c r="G29" s="64">
        <v>230</v>
      </c>
      <c r="H29" s="64">
        <v>251</v>
      </c>
      <c r="I29" s="64">
        <v>205</v>
      </c>
      <c r="J29" s="64">
        <v>175</v>
      </c>
      <c r="K29" s="64">
        <v>180</v>
      </c>
      <c r="L29" s="64">
        <v>144</v>
      </c>
      <c r="M29" s="65">
        <v>131</v>
      </c>
      <c r="O29" s="32">
        <f>B27*B29+C27*C29+D27*D29+E27*E29+F27*F29+G27*G29+H27*H29+I27*I29+J27*J29+K27*K29+L27*L29+M27*M29</f>
        <v>206339</v>
      </c>
      <c r="Q29" s="339" t="s">
        <v>24</v>
      </c>
      <c r="R29" s="340"/>
      <c r="S29" s="340"/>
      <c r="T29" s="49">
        <f>T28/T$30</f>
        <v>0.14545046345296514</v>
      </c>
      <c r="U29" s="50">
        <f>U28/U$30</f>
        <v>0.18253313696612666</v>
      </c>
      <c r="V29" s="53">
        <f>V28/V$30</f>
        <v>0.16478066606273703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542</v>
      </c>
      <c r="C30" s="72">
        <f t="shared" si="7"/>
        <v>559</v>
      </c>
      <c r="D30" s="72">
        <f t="shared" si="7"/>
        <v>500</v>
      </c>
      <c r="E30" s="72">
        <f t="shared" si="7"/>
        <v>499</v>
      </c>
      <c r="F30" s="72">
        <f t="shared" si="7"/>
        <v>427</v>
      </c>
      <c r="G30" s="72">
        <f t="shared" si="7"/>
        <v>401</v>
      </c>
      <c r="H30" s="72">
        <f t="shared" si="7"/>
        <v>432</v>
      </c>
      <c r="I30" s="72">
        <f t="shared" si="7"/>
        <v>328</v>
      </c>
      <c r="J30" s="72">
        <f t="shared" si="7"/>
        <v>304</v>
      </c>
      <c r="K30" s="72">
        <f t="shared" si="7"/>
        <v>269</v>
      </c>
      <c r="L30" s="72">
        <f t="shared" si="7"/>
        <v>225</v>
      </c>
      <c r="M30" s="73">
        <f t="shared" si="7"/>
        <v>201</v>
      </c>
      <c r="O30" s="33">
        <f>B27*B30+C27*C30+D27*D30+E27*E30+F27*F30+G27*G30+H27*H30+I27*I30+J27*J30+K27*K30+L27*L30+M27*M30</f>
        <v>358435</v>
      </c>
      <c r="Q30" s="323" t="s">
        <v>8</v>
      </c>
      <c r="R30" s="324"/>
      <c r="S30" s="341"/>
      <c r="T30" s="38">
        <f>SUM(T24,T26,T28)</f>
        <v>31179</v>
      </c>
      <c r="U30" s="21">
        <f>SUM(U24,U26,U28)</f>
        <v>33950</v>
      </c>
      <c r="V30" s="35">
        <f>SUM(T30:U30)</f>
        <v>65129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64</v>
      </c>
      <c r="C32" s="60">
        <v>52</v>
      </c>
      <c r="D32" s="60">
        <v>40</v>
      </c>
      <c r="E32" s="60">
        <v>48</v>
      </c>
      <c r="F32" s="60">
        <v>44</v>
      </c>
      <c r="G32" s="60">
        <v>27</v>
      </c>
      <c r="H32" s="60">
        <v>24</v>
      </c>
      <c r="I32" s="60">
        <v>19</v>
      </c>
      <c r="J32" s="60">
        <v>8</v>
      </c>
      <c r="K32" s="60">
        <v>13</v>
      </c>
      <c r="L32" s="60">
        <v>5</v>
      </c>
      <c r="M32" s="61">
        <v>2</v>
      </c>
      <c r="O32" s="31">
        <f>B31*B32+C31*C32+D31*D32+E31*E32+F31*F32+G31*G32+H31*H32+I31*I32+J31*J32+K31*K32+L31*L32+M31*M32</f>
        <v>30181</v>
      </c>
    </row>
    <row r="33" spans="1:15" ht="18" customHeight="1" thickBot="1" x14ac:dyDescent="0.2">
      <c r="A33" s="62" t="s">
        <v>2</v>
      </c>
      <c r="B33" s="63">
        <v>137</v>
      </c>
      <c r="C33" s="64">
        <v>148</v>
      </c>
      <c r="D33" s="64">
        <v>122</v>
      </c>
      <c r="E33" s="64">
        <v>88</v>
      </c>
      <c r="F33" s="64">
        <v>101</v>
      </c>
      <c r="G33" s="64">
        <v>94</v>
      </c>
      <c r="H33" s="64">
        <v>74</v>
      </c>
      <c r="I33" s="64">
        <v>53</v>
      </c>
      <c r="J33" s="64">
        <v>62</v>
      </c>
      <c r="K33" s="64">
        <v>42</v>
      </c>
      <c r="L33" s="64">
        <v>39</v>
      </c>
      <c r="M33" s="65">
        <v>19</v>
      </c>
      <c r="O33" s="32">
        <f>B31*B33+C31*C33+D31*D33+E31*E33+F31*F33+G31*G33+H31*H33+I31*I33+J31*J33+K31*K33+L31*L33+M31*M33</f>
        <v>86054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201</v>
      </c>
      <c r="C34" s="72">
        <f t="shared" si="8"/>
        <v>200</v>
      </c>
      <c r="D34" s="72">
        <f t="shared" si="8"/>
        <v>162</v>
      </c>
      <c r="E34" s="72">
        <f t="shared" si="8"/>
        <v>136</v>
      </c>
      <c r="F34" s="72">
        <f t="shared" si="8"/>
        <v>145</v>
      </c>
      <c r="G34" s="72">
        <f t="shared" si="8"/>
        <v>121</v>
      </c>
      <c r="H34" s="72">
        <f t="shared" si="8"/>
        <v>98</v>
      </c>
      <c r="I34" s="72">
        <f t="shared" si="8"/>
        <v>72</v>
      </c>
      <c r="J34" s="72">
        <f t="shared" si="8"/>
        <v>70</v>
      </c>
      <c r="K34" s="72">
        <f t="shared" si="8"/>
        <v>55</v>
      </c>
      <c r="L34" s="72">
        <f t="shared" si="8"/>
        <v>44</v>
      </c>
      <c r="M34" s="73">
        <f t="shared" si="8"/>
        <v>21</v>
      </c>
      <c r="O34" s="33">
        <f>B31*B34+C31*C34+D31*D34+E31*E34+F31*F34+G31*G34+H31*H34+I31*I34+J31*J34+K31*K34+L31*L34+M31*M34</f>
        <v>116235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4</v>
      </c>
      <c r="D36" s="60">
        <v>3</v>
      </c>
      <c r="E36" s="60">
        <v>0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974</v>
      </c>
    </row>
    <row r="37" spans="1:15" ht="18" customHeight="1" thickBot="1" x14ac:dyDescent="0.2">
      <c r="A37" s="62" t="s">
        <v>2</v>
      </c>
      <c r="B37" s="63">
        <v>11</v>
      </c>
      <c r="C37" s="64">
        <v>8</v>
      </c>
      <c r="D37" s="64">
        <v>8</v>
      </c>
      <c r="E37" s="64">
        <v>6</v>
      </c>
      <c r="F37" s="64">
        <v>2</v>
      </c>
      <c r="G37" s="64">
        <v>3</v>
      </c>
      <c r="H37" s="64">
        <v>3</v>
      </c>
      <c r="I37" s="64">
        <v>0</v>
      </c>
      <c r="J37" s="64">
        <v>1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4228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13</v>
      </c>
      <c r="C38" s="72">
        <f t="shared" si="9"/>
        <v>12</v>
      </c>
      <c r="D38" s="72">
        <f t="shared" si="9"/>
        <v>11</v>
      </c>
      <c r="E38" s="72">
        <f t="shared" si="9"/>
        <v>6</v>
      </c>
      <c r="F38" s="72">
        <f t="shared" si="9"/>
        <v>3</v>
      </c>
      <c r="G38" s="72">
        <f t="shared" si="9"/>
        <v>3</v>
      </c>
      <c r="H38" s="72">
        <f t="shared" si="9"/>
        <v>3</v>
      </c>
      <c r="I38" s="72">
        <f t="shared" si="9"/>
        <v>0</v>
      </c>
      <c r="J38" s="72">
        <f t="shared" si="9"/>
        <v>1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5202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31179</v>
      </c>
      <c r="F40" s="377"/>
      <c r="G40" s="82" t="s">
        <v>1</v>
      </c>
      <c r="H40" s="90">
        <f>J40/E40</f>
        <v>39.434972256967832</v>
      </c>
      <c r="I40" s="83"/>
      <c r="J40" s="378">
        <f>SUM(O4,O8,O12,O16,O20,O24,O28,O32,O36,O40,L40)</f>
        <v>1229543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33950</v>
      </c>
      <c r="F41" s="383"/>
      <c r="G41" s="85" t="s">
        <v>2</v>
      </c>
      <c r="H41" s="91">
        <f>J41/E41</f>
        <v>42.072253313696613</v>
      </c>
      <c r="I41" s="86"/>
      <c r="J41" s="384">
        <f>SUM(O5,O9,O13,O17,O21,O25,O29,O33,O37,O41,L41)</f>
        <v>1428353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65129</v>
      </c>
      <c r="F42" s="371"/>
      <c r="G42" s="88" t="s">
        <v>5</v>
      </c>
      <c r="H42" s="92">
        <f>J42/E42</f>
        <v>40.809716101890096</v>
      </c>
      <c r="I42" s="89"/>
      <c r="J42" s="372">
        <f>SUM(O6,O10,O14,O18,O22,O26,O30,O34,O38,O42,L42)</f>
        <v>2657896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320</v>
      </c>
      <c r="C4" s="60">
        <v>335</v>
      </c>
      <c r="D4" s="60">
        <v>293</v>
      </c>
      <c r="E4" s="60">
        <v>306</v>
      </c>
      <c r="F4" s="60">
        <v>295</v>
      </c>
      <c r="G4" s="60">
        <v>291</v>
      </c>
      <c r="H4" s="60">
        <v>274</v>
      </c>
      <c r="I4" s="60">
        <v>273</v>
      </c>
      <c r="J4" s="60">
        <v>298</v>
      </c>
      <c r="K4" s="60">
        <v>290</v>
      </c>
      <c r="L4" s="60">
        <v>283</v>
      </c>
      <c r="M4" s="61">
        <v>285</v>
      </c>
      <c r="O4" s="31">
        <f>B3*B4+C3*C4+D3*D4+E3*E4+F3*F4+G3*G4+H3*H4+I3*I4+J3*J4+K3*K4+L3*L4+M3*M4</f>
        <v>18988</v>
      </c>
      <c r="Q4" s="3">
        <v>0</v>
      </c>
      <c r="R4" s="4" t="s">
        <v>4</v>
      </c>
      <c r="S4" s="5">
        <v>4</v>
      </c>
      <c r="T4" s="14">
        <f>SUM(B4:F4)</f>
        <v>1549</v>
      </c>
      <c r="U4" s="15">
        <f>SUM(B5:F5)</f>
        <v>1475</v>
      </c>
      <c r="V4" s="25">
        <f>SUM(T4:U4)</f>
        <v>3024</v>
      </c>
    </row>
    <row r="5" spans="1:22" ht="18" customHeight="1" thickBot="1" x14ac:dyDescent="0.2">
      <c r="A5" s="62" t="s">
        <v>2</v>
      </c>
      <c r="B5" s="63">
        <v>276</v>
      </c>
      <c r="C5" s="64">
        <v>293</v>
      </c>
      <c r="D5" s="64">
        <v>310</v>
      </c>
      <c r="E5" s="64">
        <v>322</v>
      </c>
      <c r="F5" s="64">
        <v>274</v>
      </c>
      <c r="G5" s="64">
        <v>289</v>
      </c>
      <c r="H5" s="64">
        <v>277</v>
      </c>
      <c r="I5" s="64">
        <v>276</v>
      </c>
      <c r="J5" s="64">
        <v>279</v>
      </c>
      <c r="K5" s="64">
        <v>278</v>
      </c>
      <c r="L5" s="64">
        <v>263</v>
      </c>
      <c r="M5" s="65">
        <v>288</v>
      </c>
      <c r="O5" s="32">
        <f>B3*B5+C3*C5+D3*D5+E3*E5+F3*F5+G3*G5+H3*H5+I3*I5+J3*J5+K3*K5+L3*L5+M3*M5</f>
        <v>18546</v>
      </c>
      <c r="Q5" s="6">
        <v>5</v>
      </c>
      <c r="R5" s="7" t="s">
        <v>4</v>
      </c>
      <c r="S5" s="8">
        <v>9</v>
      </c>
      <c r="T5" s="16">
        <f>SUM(G4:K4)</f>
        <v>1426</v>
      </c>
      <c r="U5" s="17">
        <f>SUM(G5:K5)</f>
        <v>1399</v>
      </c>
      <c r="V5" s="26">
        <f t="shared" ref="V5:V20" si="0">SUM(T5:U5)</f>
        <v>2825</v>
      </c>
    </row>
    <row r="6" spans="1:22" ht="18" customHeight="1" thickTop="1" thickBot="1" x14ac:dyDescent="0.2">
      <c r="A6" s="66" t="s">
        <v>5</v>
      </c>
      <c r="B6" s="67">
        <f t="shared" ref="B6:M6" si="1">SUM(B4:B5)</f>
        <v>596</v>
      </c>
      <c r="C6" s="68">
        <f t="shared" si="1"/>
        <v>628</v>
      </c>
      <c r="D6" s="68">
        <f t="shared" si="1"/>
        <v>603</v>
      </c>
      <c r="E6" s="68">
        <f t="shared" si="1"/>
        <v>628</v>
      </c>
      <c r="F6" s="68">
        <f t="shared" si="1"/>
        <v>569</v>
      </c>
      <c r="G6" s="68">
        <f t="shared" si="1"/>
        <v>580</v>
      </c>
      <c r="H6" s="68">
        <f t="shared" si="1"/>
        <v>551</v>
      </c>
      <c r="I6" s="68">
        <f t="shared" si="1"/>
        <v>549</v>
      </c>
      <c r="J6" s="68">
        <f t="shared" si="1"/>
        <v>577</v>
      </c>
      <c r="K6" s="68">
        <f t="shared" si="1"/>
        <v>568</v>
      </c>
      <c r="L6" s="68">
        <f t="shared" si="1"/>
        <v>546</v>
      </c>
      <c r="M6" s="69">
        <f t="shared" si="1"/>
        <v>573</v>
      </c>
      <c r="O6" s="33">
        <f>B3*B6+C3*C6+D3*D6+E3*E6+F3*F6+G3*G6+H3*H6+I3*I6+J3*J6+K3*K6+L3*L6+M3*M6</f>
        <v>37534</v>
      </c>
      <c r="Q6" s="6">
        <v>10</v>
      </c>
      <c r="R6" s="7" t="s">
        <v>4</v>
      </c>
      <c r="S6" s="8">
        <v>14</v>
      </c>
      <c r="T6" s="16">
        <f>SUM(L4:M4,B8:D8)</f>
        <v>1638</v>
      </c>
      <c r="U6" s="17">
        <f>SUM(L5:M5,B9:D9)</f>
        <v>1511</v>
      </c>
      <c r="V6" s="26">
        <f t="shared" si="0"/>
        <v>3149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2069</v>
      </c>
      <c r="U7" s="17">
        <f>SUM(E9:I9)</f>
        <v>2051</v>
      </c>
      <c r="V7" s="26">
        <f t="shared" si="0"/>
        <v>4120</v>
      </c>
    </row>
    <row r="8" spans="1:22" ht="18" customHeight="1" thickTop="1" x14ac:dyDescent="0.15">
      <c r="A8" s="58" t="s">
        <v>1</v>
      </c>
      <c r="B8" s="59">
        <v>364</v>
      </c>
      <c r="C8" s="60">
        <v>343</v>
      </c>
      <c r="D8" s="60">
        <v>363</v>
      </c>
      <c r="E8" s="60">
        <v>383</v>
      </c>
      <c r="F8" s="60">
        <v>395</v>
      </c>
      <c r="G8" s="60">
        <v>400</v>
      </c>
      <c r="H8" s="60">
        <v>452</v>
      </c>
      <c r="I8" s="60">
        <v>439</v>
      </c>
      <c r="J8" s="60">
        <v>564</v>
      </c>
      <c r="K8" s="60">
        <v>660</v>
      </c>
      <c r="L8" s="60">
        <v>522</v>
      </c>
      <c r="M8" s="61">
        <v>483</v>
      </c>
      <c r="O8" s="31">
        <f>B7*B8+C7*C8+D7*D8+E7*E8+F7*F8+G7*G8+H7*H8+I7*I8+J7*J8+K7*K8+L7*L8+M7*M8</f>
        <v>96984</v>
      </c>
      <c r="Q8" s="6">
        <v>20</v>
      </c>
      <c r="R8" s="7" t="s">
        <v>4</v>
      </c>
      <c r="S8" s="8">
        <v>24</v>
      </c>
      <c r="T8" s="16">
        <f>SUM(J8:M8,B12)</f>
        <v>2761</v>
      </c>
      <c r="U8" s="17">
        <f>SUM(J9:M9,B13)</f>
        <v>2663</v>
      </c>
      <c r="V8" s="26">
        <f t="shared" si="0"/>
        <v>5424</v>
      </c>
    </row>
    <row r="9" spans="1:22" ht="18" customHeight="1" thickBot="1" x14ac:dyDescent="0.2">
      <c r="A9" s="62" t="s">
        <v>2</v>
      </c>
      <c r="B9" s="63">
        <v>298</v>
      </c>
      <c r="C9" s="64">
        <v>290</v>
      </c>
      <c r="D9" s="64">
        <v>372</v>
      </c>
      <c r="E9" s="64">
        <v>377</v>
      </c>
      <c r="F9" s="64">
        <v>376</v>
      </c>
      <c r="G9" s="64">
        <v>413</v>
      </c>
      <c r="H9" s="64">
        <v>418</v>
      </c>
      <c r="I9" s="64">
        <v>467</v>
      </c>
      <c r="J9" s="64">
        <v>507</v>
      </c>
      <c r="K9" s="64">
        <v>548</v>
      </c>
      <c r="L9" s="64">
        <v>504</v>
      </c>
      <c r="M9" s="65">
        <v>512</v>
      </c>
      <c r="O9" s="32">
        <f>B7*B9+C7*C9+D7*D9+E7*E9+F7*F9+G7*G9+H7*H9+I7*I9+J7*J9+K7*K9+L7*L9+M7*M9</f>
        <v>92155</v>
      </c>
      <c r="Q9" s="6">
        <v>25</v>
      </c>
      <c r="R9" s="7" t="s">
        <v>4</v>
      </c>
      <c r="S9" s="8">
        <v>29</v>
      </c>
      <c r="T9" s="16">
        <f>SUM(C12:G12)</f>
        <v>2583</v>
      </c>
      <c r="U9" s="17">
        <f>SUM(C13:G13)</f>
        <v>2823</v>
      </c>
      <c r="V9" s="26">
        <f t="shared" si="0"/>
        <v>5406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662</v>
      </c>
      <c r="C10" s="72">
        <f t="shared" si="2"/>
        <v>633</v>
      </c>
      <c r="D10" s="72">
        <f t="shared" si="2"/>
        <v>735</v>
      </c>
      <c r="E10" s="72">
        <f t="shared" si="2"/>
        <v>760</v>
      </c>
      <c r="F10" s="72">
        <f t="shared" si="2"/>
        <v>771</v>
      </c>
      <c r="G10" s="72">
        <f t="shared" si="2"/>
        <v>813</v>
      </c>
      <c r="H10" s="72">
        <f t="shared" si="2"/>
        <v>870</v>
      </c>
      <c r="I10" s="72">
        <f t="shared" si="2"/>
        <v>906</v>
      </c>
      <c r="J10" s="72">
        <f t="shared" si="2"/>
        <v>1071</v>
      </c>
      <c r="K10" s="72">
        <f t="shared" si="2"/>
        <v>1208</v>
      </c>
      <c r="L10" s="72">
        <f t="shared" si="2"/>
        <v>1026</v>
      </c>
      <c r="M10" s="73">
        <f t="shared" si="2"/>
        <v>995</v>
      </c>
      <c r="O10" s="33">
        <f>B7*B10+C7*C10+D7*D10+E7*E10+F7*F10+G7*G10+H7*H10+I7*I10+J7*J10+K7*K10+L7*L10+M7*M10</f>
        <v>189139</v>
      </c>
      <c r="Q10" s="6">
        <v>30</v>
      </c>
      <c r="R10" s="7" t="s">
        <v>4</v>
      </c>
      <c r="S10" s="8">
        <v>34</v>
      </c>
      <c r="T10" s="16">
        <f>SUM(H12:L12)</f>
        <v>2063</v>
      </c>
      <c r="U10" s="17">
        <f>SUM(H13:L13)</f>
        <v>2111</v>
      </c>
      <c r="V10" s="26">
        <f t="shared" si="0"/>
        <v>4174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1716</v>
      </c>
      <c r="U11" s="17">
        <f>SUM(M13,B17:E17)</f>
        <v>1855</v>
      </c>
      <c r="V11" s="26">
        <f t="shared" si="0"/>
        <v>3571</v>
      </c>
    </row>
    <row r="12" spans="1:22" ht="18" customHeight="1" thickTop="1" x14ac:dyDescent="0.15">
      <c r="A12" s="58" t="s">
        <v>1</v>
      </c>
      <c r="B12" s="59">
        <v>532</v>
      </c>
      <c r="C12" s="60">
        <v>493</v>
      </c>
      <c r="D12" s="60">
        <v>520</v>
      </c>
      <c r="E12" s="60">
        <v>542</v>
      </c>
      <c r="F12" s="60">
        <v>549</v>
      </c>
      <c r="G12" s="60">
        <v>479</v>
      </c>
      <c r="H12" s="60">
        <v>475</v>
      </c>
      <c r="I12" s="60">
        <v>436</v>
      </c>
      <c r="J12" s="60">
        <v>408</v>
      </c>
      <c r="K12" s="60">
        <v>415</v>
      </c>
      <c r="L12" s="60">
        <v>329</v>
      </c>
      <c r="M12" s="61">
        <v>340</v>
      </c>
      <c r="O12" s="31">
        <f>B11*B12+C11*C12+D11*D12+E11*E12+F11*F12+G11*G12+H11*H12+I11*I12+J11*J12+K11*K12+L11*L12+M11*M12</f>
        <v>160113</v>
      </c>
      <c r="Q12" s="6">
        <v>40</v>
      </c>
      <c r="R12" s="7" t="s">
        <v>4</v>
      </c>
      <c r="S12" s="8">
        <v>44</v>
      </c>
      <c r="T12" s="16">
        <f>SUM(F16:J16)</f>
        <v>1666</v>
      </c>
      <c r="U12" s="17">
        <f>SUM(F17:J17)</f>
        <v>1881</v>
      </c>
      <c r="V12" s="26">
        <f t="shared" si="0"/>
        <v>3547</v>
      </c>
    </row>
    <row r="13" spans="1:22" ht="18" customHeight="1" thickBot="1" x14ac:dyDescent="0.2">
      <c r="A13" s="62" t="s">
        <v>2</v>
      </c>
      <c r="B13" s="63">
        <v>592</v>
      </c>
      <c r="C13" s="64">
        <v>572</v>
      </c>
      <c r="D13" s="64">
        <v>513</v>
      </c>
      <c r="E13" s="64">
        <v>587</v>
      </c>
      <c r="F13" s="64">
        <v>599</v>
      </c>
      <c r="G13" s="64">
        <v>552</v>
      </c>
      <c r="H13" s="64">
        <v>497</v>
      </c>
      <c r="I13" s="64">
        <v>404</v>
      </c>
      <c r="J13" s="64">
        <v>455</v>
      </c>
      <c r="K13" s="64">
        <v>420</v>
      </c>
      <c r="L13" s="64">
        <v>335</v>
      </c>
      <c r="M13" s="65">
        <v>389</v>
      </c>
      <c r="O13" s="32">
        <f>B11*B13+C11*C13+D11*D13+E11*E13+F11*F13+G11*G13+H11*H13+I11*I13+J11*J13+K11*K13+L11*L13+M11*M13</f>
        <v>171334</v>
      </c>
      <c r="Q13" s="6">
        <v>45</v>
      </c>
      <c r="R13" s="7" t="s">
        <v>4</v>
      </c>
      <c r="S13" s="8">
        <v>49</v>
      </c>
      <c r="T13" s="16">
        <f>SUM(K16:M16,B20:C20)</f>
        <v>2105</v>
      </c>
      <c r="U13" s="17">
        <f>SUM(K17:M17,B21:C21)</f>
        <v>2408</v>
      </c>
      <c r="V13" s="26">
        <f t="shared" si="0"/>
        <v>4513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1124</v>
      </c>
      <c r="C14" s="68">
        <f t="shared" si="3"/>
        <v>1065</v>
      </c>
      <c r="D14" s="68">
        <f t="shared" si="3"/>
        <v>1033</v>
      </c>
      <c r="E14" s="68">
        <f t="shared" si="3"/>
        <v>1129</v>
      </c>
      <c r="F14" s="68">
        <f t="shared" si="3"/>
        <v>1148</v>
      </c>
      <c r="G14" s="68">
        <f t="shared" si="3"/>
        <v>1031</v>
      </c>
      <c r="H14" s="68">
        <f t="shared" si="3"/>
        <v>972</v>
      </c>
      <c r="I14" s="68">
        <f t="shared" si="3"/>
        <v>840</v>
      </c>
      <c r="J14" s="68">
        <f t="shared" si="3"/>
        <v>863</v>
      </c>
      <c r="K14" s="68">
        <f t="shared" si="3"/>
        <v>835</v>
      </c>
      <c r="L14" s="68">
        <f t="shared" si="3"/>
        <v>664</v>
      </c>
      <c r="M14" s="69">
        <f t="shared" si="3"/>
        <v>729</v>
      </c>
      <c r="O14" s="33">
        <f>B11*B14+C11*C14+D11*D14+E11*E14+F11*F14+G11*G14+H11*H14+I11*I14+J11*J14+K11*K14+L11*L14+M11*M14</f>
        <v>331447</v>
      </c>
      <c r="Q14" s="6">
        <v>50</v>
      </c>
      <c r="R14" s="7" t="s">
        <v>4</v>
      </c>
      <c r="S14" s="8">
        <v>54</v>
      </c>
      <c r="T14" s="16">
        <f>SUM(D20:H20)</f>
        <v>2940</v>
      </c>
      <c r="U14" s="17">
        <f>SUM(D21:H21)</f>
        <v>3342</v>
      </c>
      <c r="V14" s="26">
        <f t="shared" si="0"/>
        <v>6282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2239</v>
      </c>
      <c r="U15" s="17">
        <f>SUM(I21:M21)</f>
        <v>2298</v>
      </c>
      <c r="V15" s="26">
        <f t="shared" si="0"/>
        <v>4537</v>
      </c>
    </row>
    <row r="16" spans="1:22" ht="18" customHeight="1" thickTop="1" x14ac:dyDescent="0.15">
      <c r="A16" s="58" t="s">
        <v>1</v>
      </c>
      <c r="B16" s="59">
        <v>365</v>
      </c>
      <c r="C16" s="60">
        <v>333</v>
      </c>
      <c r="D16" s="60">
        <v>358</v>
      </c>
      <c r="E16" s="60">
        <v>320</v>
      </c>
      <c r="F16" s="60">
        <v>320</v>
      </c>
      <c r="G16" s="60">
        <v>350</v>
      </c>
      <c r="H16" s="60">
        <v>347</v>
      </c>
      <c r="I16" s="60">
        <v>310</v>
      </c>
      <c r="J16" s="60">
        <v>339</v>
      </c>
      <c r="K16" s="60">
        <v>379</v>
      </c>
      <c r="L16" s="60">
        <v>389</v>
      </c>
      <c r="M16" s="61">
        <v>407</v>
      </c>
      <c r="O16" s="31">
        <f>B15*B16+C15*C16+D15*D16+E15*E16+F15*F16+G15*G16+H15*H16+I15*I16+J15*J16+K15*K16+L15*L16+M15*M16</f>
        <v>175593</v>
      </c>
      <c r="Q16" s="6">
        <v>60</v>
      </c>
      <c r="R16" s="7" t="s">
        <v>4</v>
      </c>
      <c r="S16" s="8">
        <v>64</v>
      </c>
      <c r="T16" s="16">
        <f>SUM(B24:F24)</f>
        <v>1926</v>
      </c>
      <c r="U16" s="17">
        <f>SUM(B25:F25)</f>
        <v>2069</v>
      </c>
      <c r="V16" s="26">
        <f t="shared" si="0"/>
        <v>3995</v>
      </c>
    </row>
    <row r="17" spans="1:22" ht="18" customHeight="1" thickBot="1" x14ac:dyDescent="0.2">
      <c r="A17" s="62" t="s">
        <v>2</v>
      </c>
      <c r="B17" s="63">
        <v>380</v>
      </c>
      <c r="C17" s="64">
        <v>396</v>
      </c>
      <c r="D17" s="64">
        <v>369</v>
      </c>
      <c r="E17" s="64">
        <v>321</v>
      </c>
      <c r="F17" s="64">
        <v>341</v>
      </c>
      <c r="G17" s="64">
        <v>378</v>
      </c>
      <c r="H17" s="64">
        <v>355</v>
      </c>
      <c r="I17" s="64">
        <v>381</v>
      </c>
      <c r="J17" s="64">
        <v>426</v>
      </c>
      <c r="K17" s="64">
        <v>425</v>
      </c>
      <c r="L17" s="64">
        <v>425</v>
      </c>
      <c r="M17" s="65">
        <v>510</v>
      </c>
      <c r="O17" s="32">
        <f>B15*B17+C15*C17+D15*D17+E15*E17+F15*F17+G15*G17+H15*H17+I15*I17+J15*J17+K15*K17+L15*L17+M15*M17</f>
        <v>196693</v>
      </c>
      <c r="Q17" s="6">
        <v>65</v>
      </c>
      <c r="R17" s="7" t="s">
        <v>4</v>
      </c>
      <c r="S17" s="8">
        <v>69</v>
      </c>
      <c r="T17" s="16">
        <f>SUM(G24:K24)</f>
        <v>1610</v>
      </c>
      <c r="U17" s="17">
        <f>SUM(G25:K25)</f>
        <v>1753</v>
      </c>
      <c r="V17" s="26">
        <f t="shared" si="0"/>
        <v>3363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745</v>
      </c>
      <c r="C18" s="68">
        <f t="shared" si="4"/>
        <v>729</v>
      </c>
      <c r="D18" s="68">
        <f t="shared" si="4"/>
        <v>727</v>
      </c>
      <c r="E18" s="68">
        <f t="shared" si="4"/>
        <v>641</v>
      </c>
      <c r="F18" s="68">
        <f t="shared" si="4"/>
        <v>661</v>
      </c>
      <c r="G18" s="68">
        <f t="shared" si="4"/>
        <v>728</v>
      </c>
      <c r="H18" s="68">
        <f t="shared" si="4"/>
        <v>702</v>
      </c>
      <c r="I18" s="68">
        <f t="shared" si="4"/>
        <v>691</v>
      </c>
      <c r="J18" s="68">
        <f t="shared" si="4"/>
        <v>765</v>
      </c>
      <c r="K18" s="68">
        <f t="shared" si="4"/>
        <v>804</v>
      </c>
      <c r="L18" s="68">
        <f t="shared" si="4"/>
        <v>814</v>
      </c>
      <c r="M18" s="69">
        <f t="shared" si="4"/>
        <v>917</v>
      </c>
      <c r="O18" s="33">
        <f>B15*B18+C15*C18+D15*D18+E15*E18+F15*F18+G15*G18+H15*H18+I15*I18+J15*J18+K15*K18+L15*L18+M15*M18</f>
        <v>372286</v>
      </c>
      <c r="Q18" s="6">
        <v>70</v>
      </c>
      <c r="R18" s="7" t="s">
        <v>4</v>
      </c>
      <c r="S18" s="8">
        <v>74</v>
      </c>
      <c r="T18" s="16">
        <f>SUM(L24:M24,B28:D28)</f>
        <v>1272</v>
      </c>
      <c r="U18" s="17">
        <f>SUM(L25:M25,B29:D29)</f>
        <v>1476</v>
      </c>
      <c r="V18" s="26">
        <f t="shared" si="0"/>
        <v>2748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813</v>
      </c>
      <c r="U19" s="17">
        <f>SUM(E29:I29)</f>
        <v>1116</v>
      </c>
      <c r="V19" s="26">
        <f t="shared" si="0"/>
        <v>1929</v>
      </c>
    </row>
    <row r="20" spans="1:22" ht="18" customHeight="1" thickTop="1" thickBot="1" x14ac:dyDescent="0.2">
      <c r="A20" s="58" t="s">
        <v>1</v>
      </c>
      <c r="B20" s="59">
        <v>439</v>
      </c>
      <c r="C20" s="60">
        <v>491</v>
      </c>
      <c r="D20" s="60">
        <v>514</v>
      </c>
      <c r="E20" s="60">
        <v>614</v>
      </c>
      <c r="F20" s="60">
        <v>648</v>
      </c>
      <c r="G20" s="60">
        <v>645</v>
      </c>
      <c r="H20" s="60">
        <v>519</v>
      </c>
      <c r="I20" s="60">
        <v>390</v>
      </c>
      <c r="J20" s="60">
        <v>487</v>
      </c>
      <c r="K20" s="60">
        <v>475</v>
      </c>
      <c r="L20" s="60">
        <v>444</v>
      </c>
      <c r="M20" s="61">
        <v>443</v>
      </c>
      <c r="O20" s="31">
        <f>B19*B20+C19*C20+D19*D20+E19*E20+F19*F20+G19*G20+H19*H20+I19*I20+J19*J20+K19*K20+L19*L20+M19*M20</f>
        <v>325738</v>
      </c>
      <c r="Q20" s="9">
        <v>80</v>
      </c>
      <c r="R20" s="10" t="s">
        <v>4</v>
      </c>
      <c r="S20" s="11"/>
      <c r="T20" s="18">
        <f>SUM(J28:M28,B32:M32,B36:M36,B40:D40)</f>
        <v>672</v>
      </c>
      <c r="U20" s="19">
        <f>SUM(J29:M29,B33:M33,B37:M37,B41:D41)</f>
        <v>1612</v>
      </c>
      <c r="V20" s="27">
        <f t="shared" si="0"/>
        <v>2284</v>
      </c>
    </row>
    <row r="21" spans="1:22" ht="18" customHeight="1" thickTop="1" thickBot="1" x14ac:dyDescent="0.2">
      <c r="A21" s="62" t="s">
        <v>2</v>
      </c>
      <c r="B21" s="63">
        <v>502</v>
      </c>
      <c r="C21" s="64">
        <v>546</v>
      </c>
      <c r="D21" s="64">
        <v>649</v>
      </c>
      <c r="E21" s="64">
        <v>690</v>
      </c>
      <c r="F21" s="64">
        <v>737</v>
      </c>
      <c r="G21" s="64">
        <v>730</v>
      </c>
      <c r="H21" s="64">
        <v>536</v>
      </c>
      <c r="I21" s="64">
        <v>368</v>
      </c>
      <c r="J21" s="64">
        <v>488</v>
      </c>
      <c r="K21" s="64">
        <v>461</v>
      </c>
      <c r="L21" s="64">
        <v>495</v>
      </c>
      <c r="M21" s="65">
        <v>486</v>
      </c>
      <c r="O21" s="32">
        <f>B19*B21+C19*C21+D19*D21+E19*E21+F19*F21+G19*G21+H19*H21+I19*I21+J19*J21+K19*K21+L19*L21+M19*M21</f>
        <v>355677</v>
      </c>
      <c r="Q21" s="323" t="s">
        <v>8</v>
      </c>
      <c r="R21" s="324"/>
      <c r="S21" s="324"/>
      <c r="T21" s="20">
        <f>SUM(T4:T20)</f>
        <v>31048</v>
      </c>
      <c r="U21" s="21">
        <f>SUM(U4:U20)</f>
        <v>33843</v>
      </c>
      <c r="V21" s="23">
        <f>SUM(V4:V20)</f>
        <v>64891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941</v>
      </c>
      <c r="C22" s="72">
        <f t="shared" si="5"/>
        <v>1037</v>
      </c>
      <c r="D22" s="72">
        <f t="shared" si="5"/>
        <v>1163</v>
      </c>
      <c r="E22" s="72">
        <f t="shared" si="5"/>
        <v>1304</v>
      </c>
      <c r="F22" s="72">
        <f t="shared" si="5"/>
        <v>1385</v>
      </c>
      <c r="G22" s="72">
        <f t="shared" si="5"/>
        <v>1375</v>
      </c>
      <c r="H22" s="72">
        <f t="shared" si="5"/>
        <v>1055</v>
      </c>
      <c r="I22" s="72">
        <f t="shared" si="5"/>
        <v>758</v>
      </c>
      <c r="J22" s="72">
        <f t="shared" si="5"/>
        <v>975</v>
      </c>
      <c r="K22" s="72">
        <f t="shared" si="5"/>
        <v>936</v>
      </c>
      <c r="L22" s="72">
        <f t="shared" si="5"/>
        <v>939</v>
      </c>
      <c r="M22" s="73">
        <f t="shared" si="5"/>
        <v>929</v>
      </c>
      <c r="O22" s="33">
        <f>B19*B22+C19*C22+D19*D22+E19*E22+F19*F22+G19*G22+H19*H22+I19*I22+J19*J22+K19*K22+L19*L22+M19*M22</f>
        <v>681415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418</v>
      </c>
      <c r="C24" s="60">
        <v>425</v>
      </c>
      <c r="D24" s="60">
        <v>350</v>
      </c>
      <c r="E24" s="60">
        <v>379</v>
      </c>
      <c r="F24" s="60">
        <v>354</v>
      </c>
      <c r="G24" s="60">
        <v>337</v>
      </c>
      <c r="H24" s="60">
        <v>357</v>
      </c>
      <c r="I24" s="60">
        <v>295</v>
      </c>
      <c r="J24" s="60">
        <v>332</v>
      </c>
      <c r="K24" s="60">
        <v>289</v>
      </c>
      <c r="L24" s="60">
        <v>267</v>
      </c>
      <c r="M24" s="61">
        <v>279</v>
      </c>
      <c r="O24" s="31">
        <f>B23*B24+C23*C24+D23*D24+E23*E24+F23*F24+G23*G24+H23*H24+I23*I24+J23*J24+K23*K24+L23*L24+M23*M24</f>
        <v>265486</v>
      </c>
      <c r="Q24" s="331" t="s">
        <v>21</v>
      </c>
      <c r="R24" s="332"/>
      <c r="S24" s="332"/>
      <c r="T24" s="41">
        <f>SUM(T4:T6)</f>
        <v>4613</v>
      </c>
      <c r="U24" s="43">
        <f>SUM(U4:U6)</f>
        <v>4385</v>
      </c>
      <c r="V24" s="36">
        <f>SUM(T24:U24)</f>
        <v>8998</v>
      </c>
    </row>
    <row r="25" spans="1:22" ht="18" customHeight="1" thickBot="1" x14ac:dyDescent="0.2">
      <c r="A25" s="62" t="s">
        <v>2</v>
      </c>
      <c r="B25" s="63">
        <v>452</v>
      </c>
      <c r="C25" s="64">
        <v>419</v>
      </c>
      <c r="D25" s="64">
        <v>401</v>
      </c>
      <c r="E25" s="64">
        <v>384</v>
      </c>
      <c r="F25" s="64">
        <v>413</v>
      </c>
      <c r="G25" s="64">
        <v>347</v>
      </c>
      <c r="H25" s="64">
        <v>367</v>
      </c>
      <c r="I25" s="64">
        <v>344</v>
      </c>
      <c r="J25" s="64">
        <v>355</v>
      </c>
      <c r="K25" s="64">
        <v>340</v>
      </c>
      <c r="L25" s="64">
        <v>335</v>
      </c>
      <c r="M25" s="65">
        <v>271</v>
      </c>
      <c r="O25" s="32">
        <f>B23*B25+C23*C25+D23*D25+E23*E25+F23*F25+G23*G25+H23*H25+I23*I25+J23*J25+K23*K25+L23*L25+M23*M25</f>
        <v>288281</v>
      </c>
      <c r="Q25" s="333" t="s">
        <v>24</v>
      </c>
      <c r="R25" s="334"/>
      <c r="S25" s="334"/>
      <c r="T25" s="45">
        <f>T24/T$30</f>
        <v>0.14857639783560939</v>
      </c>
      <c r="U25" s="48">
        <f>U24/U$30</f>
        <v>0.12956889164672164</v>
      </c>
      <c r="V25" s="51">
        <f>V24/V$30</f>
        <v>0.13866329691328536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870</v>
      </c>
      <c r="C26" s="68">
        <f t="shared" si="6"/>
        <v>844</v>
      </c>
      <c r="D26" s="68">
        <f t="shared" si="6"/>
        <v>751</v>
      </c>
      <c r="E26" s="68">
        <f t="shared" si="6"/>
        <v>763</v>
      </c>
      <c r="F26" s="68">
        <f t="shared" si="6"/>
        <v>767</v>
      </c>
      <c r="G26" s="68">
        <f t="shared" si="6"/>
        <v>684</v>
      </c>
      <c r="H26" s="68">
        <f t="shared" si="6"/>
        <v>724</v>
      </c>
      <c r="I26" s="68">
        <f t="shared" si="6"/>
        <v>639</v>
      </c>
      <c r="J26" s="68">
        <f t="shared" si="6"/>
        <v>687</v>
      </c>
      <c r="K26" s="68">
        <f t="shared" si="6"/>
        <v>629</v>
      </c>
      <c r="L26" s="68">
        <f t="shared" si="6"/>
        <v>602</v>
      </c>
      <c r="M26" s="69">
        <f t="shared" si="6"/>
        <v>550</v>
      </c>
      <c r="O26" s="33">
        <f>B23*B26+C23*C26+D23*D26+E23*E26+F23*F26+G23*G26+H23*H26+I23*I26+J23*J26+K23*K26+L23*L26+M23*M26</f>
        <v>553767</v>
      </c>
      <c r="Q26" s="335" t="s">
        <v>22</v>
      </c>
      <c r="R26" s="336"/>
      <c r="S26" s="336"/>
      <c r="T26" s="42">
        <f>SUM(T7:T16)</f>
        <v>22068</v>
      </c>
      <c r="U26" s="44">
        <f>SUM(U7:U16)</f>
        <v>23501</v>
      </c>
      <c r="V26" s="37">
        <f>SUM(T26:U26)</f>
        <v>45569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0.71077041999484669</v>
      </c>
      <c r="U27" s="47">
        <f>U26/U$30</f>
        <v>0.69441243388588481</v>
      </c>
      <c r="V27" s="52">
        <f>V26/V$30</f>
        <v>0.70223913948005112</v>
      </c>
    </row>
    <row r="28" spans="1:22" ht="18" customHeight="1" thickTop="1" x14ac:dyDescent="0.15">
      <c r="A28" s="58" t="s">
        <v>1</v>
      </c>
      <c r="B28" s="59">
        <v>260</v>
      </c>
      <c r="C28" s="60">
        <v>240</v>
      </c>
      <c r="D28" s="60">
        <v>226</v>
      </c>
      <c r="E28" s="60">
        <v>184</v>
      </c>
      <c r="F28" s="60">
        <v>176</v>
      </c>
      <c r="G28" s="60">
        <v>181</v>
      </c>
      <c r="H28" s="60">
        <v>136</v>
      </c>
      <c r="I28" s="60">
        <v>136</v>
      </c>
      <c r="J28" s="60">
        <v>96</v>
      </c>
      <c r="K28" s="60">
        <v>87</v>
      </c>
      <c r="L28" s="60">
        <v>78</v>
      </c>
      <c r="M28" s="61">
        <v>75</v>
      </c>
      <c r="O28" s="31">
        <f>B27*B28+C27*C28+D27*D28+E27*E28+F27*F28+G27*G28+H27*H28+I27*I28+J27*J28+K27*K28+L27*L28+M27*M28</f>
        <v>142777</v>
      </c>
      <c r="Q28" s="335" t="s">
        <v>23</v>
      </c>
      <c r="R28" s="336"/>
      <c r="S28" s="336"/>
      <c r="T28" s="42">
        <f>SUM(T17:T20)</f>
        <v>4367</v>
      </c>
      <c r="U28" s="44">
        <f>SUM(U17:U20)</f>
        <v>5957</v>
      </c>
      <c r="V28" s="37">
        <f>SUM(T28:U28)</f>
        <v>10324</v>
      </c>
    </row>
    <row r="29" spans="1:22" ht="18" customHeight="1" thickBot="1" x14ac:dyDescent="0.2">
      <c r="A29" s="62" t="s">
        <v>2</v>
      </c>
      <c r="B29" s="63">
        <v>311</v>
      </c>
      <c r="C29" s="64">
        <v>273</v>
      </c>
      <c r="D29" s="64">
        <v>286</v>
      </c>
      <c r="E29" s="64">
        <v>246</v>
      </c>
      <c r="F29" s="64">
        <v>229</v>
      </c>
      <c r="G29" s="64">
        <v>255</v>
      </c>
      <c r="H29" s="64">
        <v>201</v>
      </c>
      <c r="I29" s="64">
        <v>185</v>
      </c>
      <c r="J29" s="64">
        <v>183</v>
      </c>
      <c r="K29" s="64">
        <v>148</v>
      </c>
      <c r="L29" s="64">
        <v>140</v>
      </c>
      <c r="M29" s="65">
        <v>138</v>
      </c>
      <c r="O29" s="32">
        <f>B27*B29+C27*C29+D27*D29+E27*E29+F27*F29+G27*G29+H27*H29+I27*I29+J27*J29+K27*K29+L27*L29+M27*M29</f>
        <v>198829</v>
      </c>
      <c r="Q29" s="339" t="s">
        <v>24</v>
      </c>
      <c r="R29" s="340"/>
      <c r="S29" s="340"/>
      <c r="T29" s="49">
        <f>T28/T$30</f>
        <v>0.14065318216954392</v>
      </c>
      <c r="U29" s="50">
        <f>U28/U$30</f>
        <v>0.17601867446739355</v>
      </c>
      <c r="V29" s="53">
        <f>V28/V$30</f>
        <v>0.15909756360666349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571</v>
      </c>
      <c r="C30" s="72">
        <f t="shared" si="7"/>
        <v>513</v>
      </c>
      <c r="D30" s="72">
        <f t="shared" si="7"/>
        <v>512</v>
      </c>
      <c r="E30" s="72">
        <f t="shared" si="7"/>
        <v>430</v>
      </c>
      <c r="F30" s="72">
        <f t="shared" si="7"/>
        <v>405</v>
      </c>
      <c r="G30" s="72">
        <f t="shared" si="7"/>
        <v>436</v>
      </c>
      <c r="H30" s="72">
        <f t="shared" si="7"/>
        <v>337</v>
      </c>
      <c r="I30" s="72">
        <f t="shared" si="7"/>
        <v>321</v>
      </c>
      <c r="J30" s="72">
        <f t="shared" si="7"/>
        <v>279</v>
      </c>
      <c r="K30" s="72">
        <f t="shared" si="7"/>
        <v>235</v>
      </c>
      <c r="L30" s="72">
        <f t="shared" si="7"/>
        <v>218</v>
      </c>
      <c r="M30" s="73">
        <f t="shared" si="7"/>
        <v>213</v>
      </c>
      <c r="O30" s="33">
        <f>B27*B30+C27*C30+D27*D30+E27*E30+F27*F30+G27*G30+H27*H30+I27*I30+J27*J30+K27*K30+L27*L30+M27*M30</f>
        <v>341606</v>
      </c>
      <c r="Q30" s="323" t="s">
        <v>8</v>
      </c>
      <c r="R30" s="324"/>
      <c r="S30" s="341"/>
      <c r="T30" s="38">
        <f>SUM(T24,T26,T28)</f>
        <v>31048</v>
      </c>
      <c r="U30" s="21">
        <f>SUM(U24,U26,U28)</f>
        <v>33843</v>
      </c>
      <c r="V30" s="35">
        <f>SUM(T30:U30)</f>
        <v>64891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59</v>
      </c>
      <c r="C32" s="60">
        <v>49</v>
      </c>
      <c r="D32" s="60">
        <v>51</v>
      </c>
      <c r="E32" s="60">
        <v>46</v>
      </c>
      <c r="F32" s="60">
        <v>29</v>
      </c>
      <c r="G32" s="60">
        <v>31</v>
      </c>
      <c r="H32" s="60">
        <v>26</v>
      </c>
      <c r="I32" s="60">
        <v>10</v>
      </c>
      <c r="J32" s="60">
        <v>13</v>
      </c>
      <c r="K32" s="60">
        <v>9</v>
      </c>
      <c r="L32" s="60">
        <v>3</v>
      </c>
      <c r="M32" s="61">
        <v>2</v>
      </c>
      <c r="O32" s="31">
        <f>B31*B32+C31*C32+D31*D32+E31*E32+F31*F32+G31*G32+H31*H32+I31*I32+J31*J32+K31*K32+L31*L32+M31*M32</f>
        <v>28575</v>
      </c>
    </row>
    <row r="33" spans="1:15" ht="18" customHeight="1" thickBot="1" x14ac:dyDescent="0.2">
      <c r="A33" s="62" t="s">
        <v>2</v>
      </c>
      <c r="B33" s="63">
        <v>151</v>
      </c>
      <c r="C33" s="64">
        <v>132</v>
      </c>
      <c r="D33" s="64">
        <v>98</v>
      </c>
      <c r="E33" s="64">
        <v>107</v>
      </c>
      <c r="F33" s="64">
        <v>107</v>
      </c>
      <c r="G33" s="64">
        <v>85</v>
      </c>
      <c r="H33" s="64">
        <v>65</v>
      </c>
      <c r="I33" s="64">
        <v>76</v>
      </c>
      <c r="J33" s="64">
        <v>51</v>
      </c>
      <c r="K33" s="64">
        <v>46</v>
      </c>
      <c r="L33" s="64">
        <v>29</v>
      </c>
      <c r="M33" s="65">
        <v>14</v>
      </c>
      <c r="O33" s="32">
        <f>B31*B33+C31*C33+D31*D33+E31*E33+F31*F33+G31*G33+H31*H33+I31*I33+J31*J33+K31*K33+L31*L33+M31*M33</f>
        <v>84414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210</v>
      </c>
      <c r="C34" s="72">
        <f t="shared" si="8"/>
        <v>181</v>
      </c>
      <c r="D34" s="72">
        <f t="shared" si="8"/>
        <v>149</v>
      </c>
      <c r="E34" s="72">
        <f t="shared" si="8"/>
        <v>153</v>
      </c>
      <c r="F34" s="72">
        <f t="shared" si="8"/>
        <v>136</v>
      </c>
      <c r="G34" s="72">
        <f t="shared" si="8"/>
        <v>116</v>
      </c>
      <c r="H34" s="72">
        <f t="shared" si="8"/>
        <v>91</v>
      </c>
      <c r="I34" s="72">
        <f t="shared" si="8"/>
        <v>86</v>
      </c>
      <c r="J34" s="72">
        <f t="shared" si="8"/>
        <v>64</v>
      </c>
      <c r="K34" s="72">
        <f t="shared" si="8"/>
        <v>55</v>
      </c>
      <c r="L34" s="72">
        <f t="shared" si="8"/>
        <v>32</v>
      </c>
      <c r="M34" s="73">
        <f t="shared" si="8"/>
        <v>16</v>
      </c>
      <c r="O34" s="33">
        <f>B31*B34+C31*C34+D31*D34+E31*E34+F31*F34+G31*G34+H31*H34+I31*I34+J31*J34+K31*K34+L31*L34+M31*M34</f>
        <v>112989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3</v>
      </c>
      <c r="D36" s="60">
        <v>0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774</v>
      </c>
    </row>
    <row r="37" spans="1:15" ht="18" customHeight="1" thickBot="1" x14ac:dyDescent="0.2">
      <c r="A37" s="62" t="s">
        <v>2</v>
      </c>
      <c r="B37" s="63">
        <v>11</v>
      </c>
      <c r="C37" s="64">
        <v>13</v>
      </c>
      <c r="D37" s="64">
        <v>6</v>
      </c>
      <c r="E37" s="64">
        <v>2</v>
      </c>
      <c r="F37" s="64">
        <v>3</v>
      </c>
      <c r="G37" s="64">
        <v>5</v>
      </c>
      <c r="H37" s="64">
        <v>0</v>
      </c>
      <c r="I37" s="64">
        <v>1</v>
      </c>
      <c r="J37" s="64">
        <v>1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4115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15</v>
      </c>
      <c r="C38" s="72">
        <f t="shared" si="9"/>
        <v>16</v>
      </c>
      <c r="D38" s="72">
        <f t="shared" si="9"/>
        <v>6</v>
      </c>
      <c r="E38" s="72">
        <f t="shared" si="9"/>
        <v>3</v>
      </c>
      <c r="F38" s="72">
        <f t="shared" si="9"/>
        <v>3</v>
      </c>
      <c r="G38" s="72">
        <f t="shared" si="9"/>
        <v>5</v>
      </c>
      <c r="H38" s="72">
        <f t="shared" si="9"/>
        <v>0</v>
      </c>
      <c r="I38" s="72">
        <f t="shared" si="9"/>
        <v>1</v>
      </c>
      <c r="J38" s="72">
        <f t="shared" si="9"/>
        <v>1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4889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31048</v>
      </c>
      <c r="F40" s="377"/>
      <c r="G40" s="82" t="s">
        <v>1</v>
      </c>
      <c r="H40" s="90">
        <f>J40/E40</f>
        <v>39.133857253285235</v>
      </c>
      <c r="I40" s="83"/>
      <c r="J40" s="378">
        <f>SUM(O4,O8,O12,O16,O20,O24,O28,O32,O36,O40,L40)</f>
        <v>1215028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33843</v>
      </c>
      <c r="F41" s="383"/>
      <c r="G41" s="85" t="s">
        <v>2</v>
      </c>
      <c r="H41" s="91">
        <f>J41/E41</f>
        <v>41.664273261826672</v>
      </c>
      <c r="I41" s="86"/>
      <c r="J41" s="384">
        <f>SUM(O5,O9,O13,O17,O21,O25,O29,O33,O37,O41,L41)</f>
        <v>1410044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64891</v>
      </c>
      <c r="F42" s="371"/>
      <c r="G42" s="88" t="s">
        <v>5</v>
      </c>
      <c r="H42" s="92">
        <f>J42/E42</f>
        <v>40.453560586213804</v>
      </c>
      <c r="I42" s="89"/>
      <c r="J42" s="372">
        <f>SUM(O6,O10,O14,O18,O22,O26,O30,O34,O38,O42,L42)</f>
        <v>2625072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319</v>
      </c>
      <c r="C4" s="60">
        <v>297</v>
      </c>
      <c r="D4" s="60">
        <v>301</v>
      </c>
      <c r="E4" s="60">
        <v>295</v>
      </c>
      <c r="F4" s="60">
        <v>294</v>
      </c>
      <c r="G4" s="60">
        <v>274</v>
      </c>
      <c r="H4" s="60">
        <v>266</v>
      </c>
      <c r="I4" s="60">
        <v>291</v>
      </c>
      <c r="J4" s="60">
        <v>285</v>
      </c>
      <c r="K4" s="60">
        <v>283</v>
      </c>
      <c r="L4" s="60">
        <v>280</v>
      </c>
      <c r="M4" s="61">
        <v>364</v>
      </c>
      <c r="O4" s="31">
        <f>B3*B4+C3*C4+D3*D4+E3*E4+F3*F4+G3*G4+H3*H4+I3*I4+J3*J4+K3*K4+L3*L4+M3*M4</f>
        <v>19594</v>
      </c>
      <c r="Q4" s="3">
        <v>0</v>
      </c>
      <c r="R4" s="4" t="s">
        <v>4</v>
      </c>
      <c r="S4" s="5">
        <v>4</v>
      </c>
      <c r="T4" s="14">
        <f>SUM(B4:F4)</f>
        <v>1506</v>
      </c>
      <c r="U4" s="15">
        <f>SUM(B5:F5)</f>
        <v>1469</v>
      </c>
      <c r="V4" s="25">
        <f>SUM(T4:U4)</f>
        <v>2975</v>
      </c>
    </row>
    <row r="5" spans="1:22" ht="18" customHeight="1" thickBot="1" x14ac:dyDescent="0.2">
      <c r="A5" s="62" t="s">
        <v>2</v>
      </c>
      <c r="B5" s="63">
        <v>284</v>
      </c>
      <c r="C5" s="64">
        <v>311</v>
      </c>
      <c r="D5" s="64">
        <v>317</v>
      </c>
      <c r="E5" s="64">
        <v>272</v>
      </c>
      <c r="F5" s="64">
        <v>285</v>
      </c>
      <c r="G5" s="64">
        <v>269</v>
      </c>
      <c r="H5" s="64">
        <v>283</v>
      </c>
      <c r="I5" s="64">
        <v>279</v>
      </c>
      <c r="J5" s="64">
        <v>278</v>
      </c>
      <c r="K5" s="64">
        <v>253</v>
      </c>
      <c r="L5" s="64">
        <v>287</v>
      </c>
      <c r="M5" s="65">
        <v>295</v>
      </c>
      <c r="O5" s="32">
        <f>B3*B5+C3*C5+D3*D5+E3*E5+F3*F5+G3*G5+H3*H5+I3*I5+J3*J5+K3*K5+L3*L5+M3*M5</f>
        <v>18513</v>
      </c>
      <c r="Q5" s="6">
        <v>5</v>
      </c>
      <c r="R5" s="7" t="s">
        <v>4</v>
      </c>
      <c r="S5" s="8">
        <v>9</v>
      </c>
      <c r="T5" s="16">
        <f>SUM(G4:K4)</f>
        <v>1399</v>
      </c>
      <c r="U5" s="17">
        <f>SUM(G5:K5)</f>
        <v>1362</v>
      </c>
      <c r="V5" s="26">
        <f t="shared" ref="V5:V20" si="0">SUM(T5:U5)</f>
        <v>2761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603</v>
      </c>
      <c r="C6" s="68">
        <f t="shared" si="1"/>
        <v>608</v>
      </c>
      <c r="D6" s="68">
        <f t="shared" si="1"/>
        <v>618</v>
      </c>
      <c r="E6" s="68">
        <f t="shared" si="1"/>
        <v>567</v>
      </c>
      <c r="F6" s="68">
        <f t="shared" si="1"/>
        <v>579</v>
      </c>
      <c r="G6" s="68">
        <f t="shared" si="1"/>
        <v>543</v>
      </c>
      <c r="H6" s="68">
        <f t="shared" si="1"/>
        <v>549</v>
      </c>
      <c r="I6" s="68">
        <f t="shared" si="1"/>
        <v>570</v>
      </c>
      <c r="J6" s="68">
        <f t="shared" si="1"/>
        <v>563</v>
      </c>
      <c r="K6" s="68">
        <f t="shared" si="1"/>
        <v>536</v>
      </c>
      <c r="L6" s="68">
        <f t="shared" si="1"/>
        <v>567</v>
      </c>
      <c r="M6" s="69">
        <f t="shared" si="1"/>
        <v>659</v>
      </c>
      <c r="O6" s="33">
        <f>B3*B6+C3*C6+D3*D6+E3*E6+F3*F6+G3*G6+H3*H6+I3*I6+J3*J6+K3*K6+L3*L6+M3*M6</f>
        <v>38107</v>
      </c>
      <c r="Q6" s="6">
        <v>10</v>
      </c>
      <c r="R6" s="7" t="s">
        <v>4</v>
      </c>
      <c r="S6" s="8">
        <v>14</v>
      </c>
      <c r="T6" s="16">
        <f>SUM(L4:M4,B8:D8)</f>
        <v>1720</v>
      </c>
      <c r="U6" s="17">
        <f>SUM(L5:M5,B9:D9)</f>
        <v>1616</v>
      </c>
      <c r="V6" s="26">
        <f t="shared" si="0"/>
        <v>3336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2221</v>
      </c>
      <c r="U7" s="17">
        <f>SUM(E9:I9)</f>
        <v>2142</v>
      </c>
      <c r="V7" s="26">
        <f t="shared" si="0"/>
        <v>4363</v>
      </c>
    </row>
    <row r="8" spans="1:22" ht="18" customHeight="1" thickTop="1" x14ac:dyDescent="0.15">
      <c r="A8" s="58" t="s">
        <v>1</v>
      </c>
      <c r="B8" s="59">
        <v>344</v>
      </c>
      <c r="C8" s="60">
        <v>353</v>
      </c>
      <c r="D8" s="60">
        <v>379</v>
      </c>
      <c r="E8" s="60">
        <v>389</v>
      </c>
      <c r="F8" s="60">
        <v>395</v>
      </c>
      <c r="G8" s="60">
        <v>468</v>
      </c>
      <c r="H8" s="60">
        <v>431</v>
      </c>
      <c r="I8" s="60">
        <v>538</v>
      </c>
      <c r="J8" s="60">
        <v>653</v>
      </c>
      <c r="K8" s="60">
        <v>665</v>
      </c>
      <c r="L8" s="60">
        <v>552</v>
      </c>
      <c r="M8" s="61">
        <v>549</v>
      </c>
      <c r="O8" s="31">
        <f>B7*B8+C7*C8+D7*D8+E7*E8+F7*F8+G7*G8+H7*H8+I7*I8+J7*J8+K7*K8+L7*L8+M7*M8</f>
        <v>103910</v>
      </c>
      <c r="Q8" s="6">
        <v>20</v>
      </c>
      <c r="R8" s="7" t="s">
        <v>4</v>
      </c>
      <c r="S8" s="8">
        <v>24</v>
      </c>
      <c r="T8" s="16">
        <f>SUM(J8:M8,B12)</f>
        <v>2911</v>
      </c>
      <c r="U8" s="17">
        <f>SUM(J9:M9,B13)</f>
        <v>2752</v>
      </c>
      <c r="V8" s="26">
        <f t="shared" si="0"/>
        <v>5663</v>
      </c>
    </row>
    <row r="9" spans="1:22" ht="18" customHeight="1" thickBot="1" x14ac:dyDescent="0.2">
      <c r="A9" s="62" t="s">
        <v>2</v>
      </c>
      <c r="B9" s="63">
        <v>288</v>
      </c>
      <c r="C9" s="64">
        <v>369</v>
      </c>
      <c r="D9" s="64">
        <v>377</v>
      </c>
      <c r="E9" s="64">
        <v>371</v>
      </c>
      <c r="F9" s="64">
        <v>411</v>
      </c>
      <c r="G9" s="64">
        <v>427</v>
      </c>
      <c r="H9" s="64">
        <v>405</v>
      </c>
      <c r="I9" s="64">
        <v>528</v>
      </c>
      <c r="J9" s="64">
        <v>546</v>
      </c>
      <c r="K9" s="64">
        <v>520</v>
      </c>
      <c r="L9" s="64">
        <v>523</v>
      </c>
      <c r="M9" s="65">
        <v>594</v>
      </c>
      <c r="O9" s="32">
        <f>B7*B9+C7*C9+D7*D9+E7*E9+F7*F9+G7*G9+H7*H9+I7*I9+J7*J9+K7*K9+L7*L9+M7*M9</f>
        <v>97261</v>
      </c>
      <c r="Q9" s="6">
        <v>25</v>
      </c>
      <c r="R9" s="7" t="s">
        <v>4</v>
      </c>
      <c r="S9" s="8">
        <v>29</v>
      </c>
      <c r="T9" s="16">
        <f>SUM(C12:G12)</f>
        <v>2519</v>
      </c>
      <c r="U9" s="17">
        <f>SUM(C13:G13)</f>
        <v>2732</v>
      </c>
      <c r="V9" s="26">
        <f t="shared" si="0"/>
        <v>5251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632</v>
      </c>
      <c r="C10" s="72">
        <f t="shared" si="2"/>
        <v>722</v>
      </c>
      <c r="D10" s="72">
        <f t="shared" si="2"/>
        <v>756</v>
      </c>
      <c r="E10" s="72">
        <f t="shared" si="2"/>
        <v>760</v>
      </c>
      <c r="F10" s="72">
        <f t="shared" si="2"/>
        <v>806</v>
      </c>
      <c r="G10" s="72">
        <f t="shared" si="2"/>
        <v>895</v>
      </c>
      <c r="H10" s="72">
        <f t="shared" si="2"/>
        <v>836</v>
      </c>
      <c r="I10" s="72">
        <f t="shared" si="2"/>
        <v>1066</v>
      </c>
      <c r="J10" s="72">
        <f t="shared" si="2"/>
        <v>1199</v>
      </c>
      <c r="K10" s="72">
        <f t="shared" si="2"/>
        <v>1185</v>
      </c>
      <c r="L10" s="72">
        <f t="shared" si="2"/>
        <v>1075</v>
      </c>
      <c r="M10" s="73">
        <f t="shared" si="2"/>
        <v>1143</v>
      </c>
      <c r="O10" s="33">
        <f>B7*B10+C7*C10+D7*D10+E7*E10+F7*F10+G7*G10+H7*H10+I7*I10+J7*J10+K7*K10+L7*L10+M7*M10</f>
        <v>201171</v>
      </c>
      <c r="Q10" s="6">
        <v>30</v>
      </c>
      <c r="R10" s="7" t="s">
        <v>4</v>
      </c>
      <c r="S10" s="8">
        <v>34</v>
      </c>
      <c r="T10" s="16">
        <f>SUM(H12:L12)</f>
        <v>1908</v>
      </c>
      <c r="U10" s="17">
        <f>SUM(H13:L13)</f>
        <v>2012</v>
      </c>
      <c r="V10" s="26">
        <f t="shared" si="0"/>
        <v>3920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1670</v>
      </c>
      <c r="U11" s="17">
        <f>SUM(M13,B17:E17)</f>
        <v>1796</v>
      </c>
      <c r="V11" s="26">
        <f t="shared" si="0"/>
        <v>3466</v>
      </c>
    </row>
    <row r="12" spans="1:22" ht="18" customHeight="1" thickTop="1" x14ac:dyDescent="0.15">
      <c r="A12" s="58" t="s">
        <v>1</v>
      </c>
      <c r="B12" s="59">
        <v>492</v>
      </c>
      <c r="C12" s="60">
        <v>504</v>
      </c>
      <c r="D12" s="60">
        <v>520</v>
      </c>
      <c r="E12" s="60">
        <v>556</v>
      </c>
      <c r="F12" s="60">
        <v>461</v>
      </c>
      <c r="G12" s="60">
        <v>478</v>
      </c>
      <c r="H12" s="60">
        <v>440</v>
      </c>
      <c r="I12" s="60">
        <v>406</v>
      </c>
      <c r="J12" s="60">
        <v>404</v>
      </c>
      <c r="K12" s="60">
        <v>330</v>
      </c>
      <c r="L12" s="60">
        <v>328</v>
      </c>
      <c r="M12" s="61">
        <v>347</v>
      </c>
      <c r="O12" s="31">
        <f>B11*B12+C11*C12+D11*D12+E11*E12+F11*F12+G11*G12+H11*H12+I11*I12+J11*J12+K11*K12+L11*L12+M11*M12</f>
        <v>152611</v>
      </c>
      <c r="Q12" s="6">
        <v>40</v>
      </c>
      <c r="R12" s="7" t="s">
        <v>4</v>
      </c>
      <c r="S12" s="8">
        <v>44</v>
      </c>
      <c r="T12" s="16">
        <f>SUM(F16:J16)</f>
        <v>1719</v>
      </c>
      <c r="U12" s="17">
        <f>SUM(F17:J17)</f>
        <v>1961</v>
      </c>
      <c r="V12" s="26">
        <f t="shared" si="0"/>
        <v>3680</v>
      </c>
    </row>
    <row r="13" spans="1:22" ht="18" customHeight="1" thickBot="1" x14ac:dyDescent="0.2">
      <c r="A13" s="62" t="s">
        <v>2</v>
      </c>
      <c r="B13" s="63">
        <v>569</v>
      </c>
      <c r="C13" s="64">
        <v>521</v>
      </c>
      <c r="D13" s="64">
        <v>596</v>
      </c>
      <c r="E13" s="64">
        <v>583</v>
      </c>
      <c r="F13" s="64">
        <v>546</v>
      </c>
      <c r="G13" s="64">
        <v>486</v>
      </c>
      <c r="H13" s="64">
        <v>399</v>
      </c>
      <c r="I13" s="64">
        <v>452</v>
      </c>
      <c r="J13" s="64">
        <v>424</v>
      </c>
      <c r="K13" s="64">
        <v>340</v>
      </c>
      <c r="L13" s="64">
        <v>397</v>
      </c>
      <c r="M13" s="65">
        <v>379</v>
      </c>
      <c r="O13" s="32">
        <f>B11*B13+C11*C13+D11*D13+E11*E13+F11*F13+G11*G13+H11*H13+I11*I13+J11*J13+K11*K13+L11*L13+M11*M13</f>
        <v>164833</v>
      </c>
      <c r="Q13" s="6">
        <v>45</v>
      </c>
      <c r="R13" s="7" t="s">
        <v>4</v>
      </c>
      <c r="S13" s="8">
        <v>49</v>
      </c>
      <c r="T13" s="16">
        <f>SUM(K16:M16,B20:C20)</f>
        <v>2246</v>
      </c>
      <c r="U13" s="17">
        <f>SUM(K17:M17,B21:C21)</f>
        <v>2656</v>
      </c>
      <c r="V13" s="26">
        <f t="shared" si="0"/>
        <v>4902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1061</v>
      </c>
      <c r="C14" s="68">
        <f t="shared" si="3"/>
        <v>1025</v>
      </c>
      <c r="D14" s="68">
        <f t="shared" si="3"/>
        <v>1116</v>
      </c>
      <c r="E14" s="68">
        <f t="shared" si="3"/>
        <v>1139</v>
      </c>
      <c r="F14" s="68">
        <f t="shared" si="3"/>
        <v>1007</v>
      </c>
      <c r="G14" s="68">
        <f t="shared" si="3"/>
        <v>964</v>
      </c>
      <c r="H14" s="68">
        <f t="shared" si="3"/>
        <v>839</v>
      </c>
      <c r="I14" s="68">
        <f t="shared" si="3"/>
        <v>858</v>
      </c>
      <c r="J14" s="68">
        <f t="shared" si="3"/>
        <v>828</v>
      </c>
      <c r="K14" s="68">
        <f t="shared" si="3"/>
        <v>670</v>
      </c>
      <c r="L14" s="68">
        <f t="shared" si="3"/>
        <v>725</v>
      </c>
      <c r="M14" s="69">
        <f t="shared" si="3"/>
        <v>726</v>
      </c>
      <c r="O14" s="33">
        <f>B11*B14+C11*C14+D11*D14+E11*E14+F11*F14+G11*G14+H11*H14+I11*I14+J11*J14+K11*K14+L11*L14+M11*M14</f>
        <v>317444</v>
      </c>
      <c r="Q14" s="6">
        <v>50</v>
      </c>
      <c r="R14" s="7" t="s">
        <v>4</v>
      </c>
      <c r="S14" s="8">
        <v>54</v>
      </c>
      <c r="T14" s="16">
        <f>SUM(D20:H20)</f>
        <v>2833</v>
      </c>
      <c r="U14" s="17">
        <f>SUM(D21:H21)</f>
        <v>3080</v>
      </c>
      <c r="V14" s="26">
        <f t="shared" si="0"/>
        <v>5913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2257</v>
      </c>
      <c r="U15" s="17">
        <f>SUM(I21:M21)</f>
        <v>2361</v>
      </c>
      <c r="V15" s="26">
        <f t="shared" si="0"/>
        <v>4618</v>
      </c>
    </row>
    <row r="16" spans="1:22" ht="18" customHeight="1" thickTop="1" x14ac:dyDescent="0.15">
      <c r="A16" s="58" t="s">
        <v>1</v>
      </c>
      <c r="B16" s="59">
        <v>327</v>
      </c>
      <c r="C16" s="60">
        <v>360</v>
      </c>
      <c r="D16" s="60">
        <v>318</v>
      </c>
      <c r="E16" s="60">
        <v>318</v>
      </c>
      <c r="F16" s="60">
        <v>348</v>
      </c>
      <c r="G16" s="60">
        <v>341</v>
      </c>
      <c r="H16" s="60">
        <v>304</v>
      </c>
      <c r="I16" s="60">
        <v>343</v>
      </c>
      <c r="J16" s="60">
        <v>383</v>
      </c>
      <c r="K16" s="60">
        <v>393</v>
      </c>
      <c r="L16" s="60">
        <v>409</v>
      </c>
      <c r="M16" s="61">
        <v>449</v>
      </c>
      <c r="O16" s="31">
        <f>B15*B16+C15*C16+D15*D16+E15*E16+F15*F16+G15*G16+H15*H16+I15*I16+J15*J16+K15*K16+L15*L16+M15*M16</f>
        <v>179450</v>
      </c>
      <c r="Q16" s="6">
        <v>60</v>
      </c>
      <c r="R16" s="7" t="s">
        <v>4</v>
      </c>
      <c r="S16" s="8">
        <v>64</v>
      </c>
      <c r="T16" s="16">
        <f>SUM(B24:F24)</f>
        <v>1834</v>
      </c>
      <c r="U16" s="17">
        <f>SUM(B25:F25)</f>
        <v>1972</v>
      </c>
      <c r="V16" s="26">
        <f t="shared" si="0"/>
        <v>3806</v>
      </c>
    </row>
    <row r="17" spans="1:22" ht="18" customHeight="1" thickBot="1" x14ac:dyDescent="0.2">
      <c r="A17" s="62" t="s">
        <v>2</v>
      </c>
      <c r="B17" s="63">
        <v>400</v>
      </c>
      <c r="C17" s="64">
        <v>362</v>
      </c>
      <c r="D17" s="64">
        <v>314</v>
      </c>
      <c r="E17" s="64">
        <v>341</v>
      </c>
      <c r="F17" s="64">
        <v>375</v>
      </c>
      <c r="G17" s="64">
        <v>347</v>
      </c>
      <c r="H17" s="64">
        <v>382</v>
      </c>
      <c r="I17" s="64">
        <v>434</v>
      </c>
      <c r="J17" s="64">
        <v>423</v>
      </c>
      <c r="K17" s="64">
        <v>425</v>
      </c>
      <c r="L17" s="64">
        <v>516</v>
      </c>
      <c r="M17" s="65">
        <v>515</v>
      </c>
      <c r="O17" s="32">
        <f>B15*B17+C15*C17+D15*D17+E15*E17+F15*F17+G15*G17+H15*H17+I15*I17+J15*J17+K15*K17+L15*L17+M15*M17</f>
        <v>202636</v>
      </c>
      <c r="Q17" s="6">
        <v>65</v>
      </c>
      <c r="R17" s="7" t="s">
        <v>4</v>
      </c>
      <c r="S17" s="8">
        <v>69</v>
      </c>
      <c r="T17" s="16">
        <f>SUM(G24:K24)</f>
        <v>1565</v>
      </c>
      <c r="U17" s="17">
        <f>SUM(G25:K25)</f>
        <v>1753</v>
      </c>
      <c r="V17" s="26">
        <f t="shared" si="0"/>
        <v>3318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727</v>
      </c>
      <c r="C18" s="68">
        <f t="shared" si="4"/>
        <v>722</v>
      </c>
      <c r="D18" s="68">
        <f t="shared" si="4"/>
        <v>632</v>
      </c>
      <c r="E18" s="68">
        <f t="shared" si="4"/>
        <v>659</v>
      </c>
      <c r="F18" s="68">
        <f t="shared" si="4"/>
        <v>723</v>
      </c>
      <c r="G18" s="68">
        <f t="shared" si="4"/>
        <v>688</v>
      </c>
      <c r="H18" s="68">
        <f t="shared" si="4"/>
        <v>686</v>
      </c>
      <c r="I18" s="68">
        <f t="shared" si="4"/>
        <v>777</v>
      </c>
      <c r="J18" s="68">
        <f t="shared" si="4"/>
        <v>806</v>
      </c>
      <c r="K18" s="68">
        <f t="shared" si="4"/>
        <v>818</v>
      </c>
      <c r="L18" s="68">
        <f t="shared" si="4"/>
        <v>925</v>
      </c>
      <c r="M18" s="69">
        <f t="shared" si="4"/>
        <v>964</v>
      </c>
      <c r="O18" s="33">
        <f>B15*B18+C15*C18+D15*D18+E15*E18+F15*F18+G15*G18+H15*H18+I15*I18+J15*J18+K15*K18+L15*L18+M15*M18</f>
        <v>382086</v>
      </c>
      <c r="Q18" s="6">
        <v>70</v>
      </c>
      <c r="R18" s="7" t="s">
        <v>4</v>
      </c>
      <c r="S18" s="8">
        <v>74</v>
      </c>
      <c r="T18" s="16">
        <f>SUM(L24:M24,B28:D28)</f>
        <v>1226</v>
      </c>
      <c r="U18" s="17">
        <f>SUM(L25:M25,B29:D29)</f>
        <v>1411</v>
      </c>
      <c r="V18" s="26">
        <f t="shared" si="0"/>
        <v>2637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776</v>
      </c>
      <c r="U19" s="17">
        <f>SUM(E29:I29)</f>
        <v>1087</v>
      </c>
      <c r="V19" s="26">
        <f t="shared" si="0"/>
        <v>1863</v>
      </c>
    </row>
    <row r="20" spans="1:22" ht="18" customHeight="1" thickTop="1" thickBot="1" x14ac:dyDescent="0.2">
      <c r="A20" s="58" t="s">
        <v>1</v>
      </c>
      <c r="B20" s="59">
        <v>484</v>
      </c>
      <c r="C20" s="60">
        <v>511</v>
      </c>
      <c r="D20" s="60">
        <v>617</v>
      </c>
      <c r="E20" s="60">
        <v>645</v>
      </c>
      <c r="F20" s="60">
        <v>646</v>
      </c>
      <c r="G20" s="60">
        <v>529</v>
      </c>
      <c r="H20" s="60">
        <v>396</v>
      </c>
      <c r="I20" s="60">
        <v>483</v>
      </c>
      <c r="J20" s="60">
        <v>465</v>
      </c>
      <c r="K20" s="60">
        <v>450</v>
      </c>
      <c r="L20" s="60">
        <v>446</v>
      </c>
      <c r="M20" s="61">
        <v>413</v>
      </c>
      <c r="O20" s="31">
        <f>B19*B20+C19*C20+D19*D20+E19*E20+F19*F20+G19*G20+H19*H20+I19*I20+J19*J20+K19*K20+L19*L20+M19*M20</f>
        <v>323519</v>
      </c>
      <c r="Q20" s="9">
        <v>80</v>
      </c>
      <c r="R20" s="10" t="s">
        <v>4</v>
      </c>
      <c r="S20" s="11"/>
      <c r="T20" s="18">
        <f>SUM(J28:M28,B32:M32,B36:M36,B40:D40)</f>
        <v>653</v>
      </c>
      <c r="U20" s="19">
        <f>SUM(J29:M29,B33:M33,B37:M37,B41:D41)</f>
        <v>1549</v>
      </c>
      <c r="V20" s="27">
        <f t="shared" si="0"/>
        <v>2202</v>
      </c>
    </row>
    <row r="21" spans="1:22" ht="18" customHeight="1" thickTop="1" thickBot="1" x14ac:dyDescent="0.2">
      <c r="A21" s="62" t="s">
        <v>2</v>
      </c>
      <c r="B21" s="63">
        <v>545</v>
      </c>
      <c r="C21" s="64">
        <v>655</v>
      </c>
      <c r="D21" s="64">
        <v>699</v>
      </c>
      <c r="E21" s="64">
        <v>738</v>
      </c>
      <c r="F21" s="64">
        <v>732</v>
      </c>
      <c r="G21" s="64">
        <v>537</v>
      </c>
      <c r="H21" s="64">
        <v>374</v>
      </c>
      <c r="I21" s="64">
        <v>491</v>
      </c>
      <c r="J21" s="64">
        <v>458</v>
      </c>
      <c r="K21" s="64">
        <v>493</v>
      </c>
      <c r="L21" s="64">
        <v>477</v>
      </c>
      <c r="M21" s="65">
        <v>442</v>
      </c>
      <c r="O21" s="32">
        <f>B19*B21+C19*C21+D19*D21+E19*E21+F19*F21+G19*G21+H19*H21+I19*I21+J19*J21+K19*K21+L19*L21+M19*M21</f>
        <v>352062</v>
      </c>
      <c r="Q21" s="323" t="s">
        <v>8</v>
      </c>
      <c r="R21" s="324"/>
      <c r="S21" s="324"/>
      <c r="T21" s="20">
        <f>SUM(T4:T20)</f>
        <v>30963</v>
      </c>
      <c r="U21" s="21">
        <f>SUM(U4:U20)</f>
        <v>33711</v>
      </c>
      <c r="V21" s="23">
        <f>SUM(V4:V20)</f>
        <v>64674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1029</v>
      </c>
      <c r="C22" s="72">
        <f t="shared" si="5"/>
        <v>1166</v>
      </c>
      <c r="D22" s="72">
        <f t="shared" si="5"/>
        <v>1316</v>
      </c>
      <c r="E22" s="72">
        <f t="shared" si="5"/>
        <v>1383</v>
      </c>
      <c r="F22" s="72">
        <f t="shared" si="5"/>
        <v>1378</v>
      </c>
      <c r="G22" s="72">
        <f t="shared" si="5"/>
        <v>1066</v>
      </c>
      <c r="H22" s="72">
        <f t="shared" si="5"/>
        <v>770</v>
      </c>
      <c r="I22" s="72">
        <f t="shared" si="5"/>
        <v>974</v>
      </c>
      <c r="J22" s="72">
        <f t="shared" si="5"/>
        <v>923</v>
      </c>
      <c r="K22" s="72">
        <f t="shared" si="5"/>
        <v>943</v>
      </c>
      <c r="L22" s="72">
        <f t="shared" si="5"/>
        <v>923</v>
      </c>
      <c r="M22" s="73">
        <f t="shared" si="5"/>
        <v>855</v>
      </c>
      <c r="O22" s="33">
        <f>B19*B22+C19*C22+D19*D22+E19*E22+F19*F22+G19*G22+H19*H22+I19*I22+J19*J22+K19*K22+L19*L22+M19*M22</f>
        <v>675581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416</v>
      </c>
      <c r="C24" s="60">
        <v>350</v>
      </c>
      <c r="D24" s="60">
        <v>374</v>
      </c>
      <c r="E24" s="60">
        <v>357</v>
      </c>
      <c r="F24" s="60">
        <v>337</v>
      </c>
      <c r="G24" s="60">
        <v>358</v>
      </c>
      <c r="H24" s="60">
        <v>297</v>
      </c>
      <c r="I24" s="60">
        <v>338</v>
      </c>
      <c r="J24" s="60">
        <v>297</v>
      </c>
      <c r="K24" s="60">
        <v>275</v>
      </c>
      <c r="L24" s="60">
        <v>288</v>
      </c>
      <c r="M24" s="61">
        <v>268</v>
      </c>
      <c r="O24" s="31">
        <f>B23*B24+C23*C24+D23*D24+E23*E24+F23*F24+G23*G24+H23*H24+I23*I24+J23*J24+K23*K24+L23*L24+M23*M24</f>
        <v>257434</v>
      </c>
      <c r="Q24" s="331" t="s">
        <v>21</v>
      </c>
      <c r="R24" s="332"/>
      <c r="S24" s="332"/>
      <c r="T24" s="41">
        <f>SUM(T4:T6)</f>
        <v>4625</v>
      </c>
      <c r="U24" s="43">
        <f>SUM(U4:U6)</f>
        <v>4447</v>
      </c>
      <c r="V24" s="36">
        <f>SUM(T24:U24)</f>
        <v>9072</v>
      </c>
    </row>
    <row r="25" spans="1:22" ht="18" customHeight="1" thickBot="1" x14ac:dyDescent="0.2">
      <c r="A25" s="62" t="s">
        <v>2</v>
      </c>
      <c r="B25" s="63">
        <v>414</v>
      </c>
      <c r="C25" s="64">
        <v>407</v>
      </c>
      <c r="D25" s="64">
        <v>387</v>
      </c>
      <c r="E25" s="64">
        <v>419</v>
      </c>
      <c r="F25" s="64">
        <v>345</v>
      </c>
      <c r="G25" s="64">
        <v>373</v>
      </c>
      <c r="H25" s="64">
        <v>344</v>
      </c>
      <c r="I25" s="64">
        <v>355</v>
      </c>
      <c r="J25" s="64">
        <v>344</v>
      </c>
      <c r="K25" s="64">
        <v>337</v>
      </c>
      <c r="L25" s="64">
        <v>274</v>
      </c>
      <c r="M25" s="65">
        <v>313</v>
      </c>
      <c r="O25" s="32">
        <f>B23*B25+C23*C25+D23*D25+E23*E25+F23*F25+G23*G25+H23*H25+I23*I25+J23*J25+K23*K25+L23*L25+M23*M25</f>
        <v>280920</v>
      </c>
      <c r="Q25" s="333" t="s">
        <v>24</v>
      </c>
      <c r="R25" s="334"/>
      <c r="S25" s="334"/>
      <c r="T25" s="45">
        <f>T24/T$30</f>
        <v>0.14937183089493913</v>
      </c>
      <c r="U25" s="48">
        <f>U24/U$30</f>
        <v>0.13191539853460296</v>
      </c>
      <c r="V25" s="51">
        <f>V24/V$30</f>
        <v>0.14027275257445032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830</v>
      </c>
      <c r="C26" s="68">
        <f t="shared" si="6"/>
        <v>757</v>
      </c>
      <c r="D26" s="68">
        <f t="shared" si="6"/>
        <v>761</v>
      </c>
      <c r="E26" s="68">
        <f t="shared" si="6"/>
        <v>776</v>
      </c>
      <c r="F26" s="68">
        <f t="shared" si="6"/>
        <v>682</v>
      </c>
      <c r="G26" s="68">
        <f t="shared" si="6"/>
        <v>731</v>
      </c>
      <c r="H26" s="68">
        <f t="shared" si="6"/>
        <v>641</v>
      </c>
      <c r="I26" s="68">
        <f t="shared" si="6"/>
        <v>693</v>
      </c>
      <c r="J26" s="68">
        <f t="shared" si="6"/>
        <v>641</v>
      </c>
      <c r="K26" s="68">
        <f t="shared" si="6"/>
        <v>612</v>
      </c>
      <c r="L26" s="68">
        <f t="shared" si="6"/>
        <v>562</v>
      </c>
      <c r="M26" s="69">
        <f t="shared" si="6"/>
        <v>581</v>
      </c>
      <c r="O26" s="33">
        <f>B23*B26+C23*C26+D23*D26+E23*E26+F23*F26+G23*G26+H23*H26+I23*I26+J23*J26+K23*K26+L23*L26+M23*M26</f>
        <v>538354</v>
      </c>
      <c r="Q26" s="335" t="s">
        <v>22</v>
      </c>
      <c r="R26" s="336"/>
      <c r="S26" s="336"/>
      <c r="T26" s="42">
        <f>SUM(T7:T16)</f>
        <v>22118</v>
      </c>
      <c r="U26" s="44">
        <f>SUM(U7:U16)</f>
        <v>23464</v>
      </c>
      <c r="V26" s="37">
        <f>SUM(T26:U26)</f>
        <v>45582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0.71433646610470558</v>
      </c>
      <c r="U27" s="47">
        <f>U26/U$30</f>
        <v>0.69603393551066417</v>
      </c>
      <c r="V27" s="52">
        <f>V26/V$30</f>
        <v>0.7047963632990073</v>
      </c>
    </row>
    <row r="28" spans="1:22" ht="18" customHeight="1" thickTop="1" x14ac:dyDescent="0.15">
      <c r="A28" s="58" t="s">
        <v>1</v>
      </c>
      <c r="B28" s="59">
        <v>246</v>
      </c>
      <c r="C28" s="60">
        <v>231</v>
      </c>
      <c r="D28" s="60">
        <v>193</v>
      </c>
      <c r="E28" s="60">
        <v>187</v>
      </c>
      <c r="F28" s="60">
        <v>188</v>
      </c>
      <c r="G28" s="60">
        <v>145</v>
      </c>
      <c r="H28" s="60">
        <v>150</v>
      </c>
      <c r="I28" s="60">
        <v>106</v>
      </c>
      <c r="J28" s="60">
        <v>89</v>
      </c>
      <c r="K28" s="60">
        <v>80</v>
      </c>
      <c r="L28" s="60">
        <v>83</v>
      </c>
      <c r="M28" s="61">
        <v>64</v>
      </c>
      <c r="O28" s="31">
        <f>B27*B28+C27*C28+D27*D28+E27*E28+F27*F28+G27*G28+H27*H28+I27*I28+J27*J28+K27*K28+L27*L28+M27*M28</f>
        <v>134127</v>
      </c>
      <c r="Q28" s="335" t="s">
        <v>23</v>
      </c>
      <c r="R28" s="336"/>
      <c r="S28" s="336"/>
      <c r="T28" s="42">
        <f>SUM(T17:T20)</f>
        <v>4220</v>
      </c>
      <c r="U28" s="44">
        <f>SUM(U17:U20)</f>
        <v>5800</v>
      </c>
      <c r="V28" s="37">
        <f>SUM(T28:U28)</f>
        <v>10020</v>
      </c>
    </row>
    <row r="29" spans="1:22" ht="18" customHeight="1" thickBot="1" x14ac:dyDescent="0.2">
      <c r="A29" s="62" t="s">
        <v>2</v>
      </c>
      <c r="B29" s="63">
        <v>281</v>
      </c>
      <c r="C29" s="64">
        <v>290</v>
      </c>
      <c r="D29" s="64">
        <v>253</v>
      </c>
      <c r="E29" s="64">
        <v>238</v>
      </c>
      <c r="F29" s="64">
        <v>263</v>
      </c>
      <c r="G29" s="64">
        <v>207</v>
      </c>
      <c r="H29" s="64">
        <v>191</v>
      </c>
      <c r="I29" s="64">
        <v>188</v>
      </c>
      <c r="J29" s="64">
        <v>157</v>
      </c>
      <c r="K29" s="64">
        <v>147</v>
      </c>
      <c r="L29" s="64">
        <v>141</v>
      </c>
      <c r="M29" s="65">
        <v>158</v>
      </c>
      <c r="O29" s="32">
        <f>B27*B29+C27*C29+D27*D29+E27*E29+F27*F29+G27*G29+H27*H29+I27*I29+J27*J29+K27*K29+L27*L29+M27*M29</f>
        <v>192794</v>
      </c>
      <c r="Q29" s="339" t="s">
        <v>24</v>
      </c>
      <c r="R29" s="340"/>
      <c r="S29" s="340"/>
      <c r="T29" s="49">
        <f>T28/T$30</f>
        <v>0.13629170300035526</v>
      </c>
      <c r="U29" s="50">
        <f>U28/U$30</f>
        <v>0.17205066595473287</v>
      </c>
      <c r="V29" s="53">
        <f>V28/V$30</f>
        <v>0.15493088412654235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527</v>
      </c>
      <c r="C30" s="72">
        <f t="shared" si="7"/>
        <v>521</v>
      </c>
      <c r="D30" s="72">
        <f t="shared" si="7"/>
        <v>446</v>
      </c>
      <c r="E30" s="72">
        <f t="shared" si="7"/>
        <v>425</v>
      </c>
      <c r="F30" s="72">
        <f t="shared" si="7"/>
        <v>451</v>
      </c>
      <c r="G30" s="72">
        <f t="shared" si="7"/>
        <v>352</v>
      </c>
      <c r="H30" s="72">
        <f t="shared" si="7"/>
        <v>341</v>
      </c>
      <c r="I30" s="72">
        <f t="shared" si="7"/>
        <v>294</v>
      </c>
      <c r="J30" s="72">
        <f t="shared" si="7"/>
        <v>246</v>
      </c>
      <c r="K30" s="72">
        <f t="shared" si="7"/>
        <v>227</v>
      </c>
      <c r="L30" s="72">
        <f t="shared" si="7"/>
        <v>224</v>
      </c>
      <c r="M30" s="73">
        <f t="shared" si="7"/>
        <v>222</v>
      </c>
      <c r="O30" s="33">
        <f>B27*B30+C27*C30+D27*D30+E27*E30+F27*F30+G27*G30+H27*H30+I27*I30+J27*J30+K27*K30+L27*L30+M27*M30</f>
        <v>326921</v>
      </c>
      <c r="Q30" s="323" t="s">
        <v>8</v>
      </c>
      <c r="R30" s="324"/>
      <c r="S30" s="341"/>
      <c r="T30" s="38">
        <f>SUM(T24,T26,T28)</f>
        <v>30963</v>
      </c>
      <c r="U30" s="21">
        <f>SUM(U24,U26,U28)</f>
        <v>33711</v>
      </c>
      <c r="V30" s="35">
        <f>SUM(T30:U30)</f>
        <v>64674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55</v>
      </c>
      <c r="C32" s="60">
        <v>57</v>
      </c>
      <c r="D32" s="60">
        <v>49</v>
      </c>
      <c r="E32" s="60">
        <v>37</v>
      </c>
      <c r="F32" s="60">
        <v>37</v>
      </c>
      <c r="G32" s="60">
        <v>33</v>
      </c>
      <c r="H32" s="60">
        <v>11</v>
      </c>
      <c r="I32" s="60">
        <v>17</v>
      </c>
      <c r="J32" s="60">
        <v>16</v>
      </c>
      <c r="K32" s="60">
        <v>7</v>
      </c>
      <c r="L32" s="60">
        <v>5</v>
      </c>
      <c r="M32" s="61">
        <v>4</v>
      </c>
      <c r="O32" s="31">
        <f>B31*B32+C31*C32+D31*D32+E31*E32+F31*F32+G31*G32+H31*H32+I31*I32+J31*J32+K31*K32+L31*L32+M31*M32</f>
        <v>28601</v>
      </c>
    </row>
    <row r="33" spans="1:15" ht="18" customHeight="1" thickBot="1" x14ac:dyDescent="0.2">
      <c r="A33" s="62" t="s">
        <v>2</v>
      </c>
      <c r="B33" s="63">
        <v>145</v>
      </c>
      <c r="C33" s="64">
        <v>99</v>
      </c>
      <c r="D33" s="64">
        <v>119</v>
      </c>
      <c r="E33" s="64">
        <v>115</v>
      </c>
      <c r="F33" s="64">
        <v>94</v>
      </c>
      <c r="G33" s="64">
        <v>75</v>
      </c>
      <c r="H33" s="64">
        <v>82</v>
      </c>
      <c r="I33" s="64">
        <v>54</v>
      </c>
      <c r="J33" s="64">
        <v>55</v>
      </c>
      <c r="K33" s="64">
        <v>34</v>
      </c>
      <c r="L33" s="64">
        <v>18</v>
      </c>
      <c r="M33" s="65">
        <v>16</v>
      </c>
      <c r="O33" s="32">
        <f>B31*B33+C31*C33+D31*D33+E31*E33+F31*F33+G31*G33+H31*H33+I31*I33+J31*J33+K31*K33+L31*L33+M31*M33</f>
        <v>79509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200</v>
      </c>
      <c r="C34" s="72">
        <f t="shared" si="8"/>
        <v>156</v>
      </c>
      <c r="D34" s="72">
        <f t="shared" si="8"/>
        <v>168</v>
      </c>
      <c r="E34" s="72">
        <f t="shared" si="8"/>
        <v>152</v>
      </c>
      <c r="F34" s="72">
        <f t="shared" si="8"/>
        <v>131</v>
      </c>
      <c r="G34" s="72">
        <f t="shared" si="8"/>
        <v>108</v>
      </c>
      <c r="H34" s="72">
        <f t="shared" si="8"/>
        <v>93</v>
      </c>
      <c r="I34" s="72">
        <f t="shared" si="8"/>
        <v>71</v>
      </c>
      <c r="J34" s="72">
        <f t="shared" si="8"/>
        <v>71</v>
      </c>
      <c r="K34" s="72">
        <f t="shared" si="8"/>
        <v>41</v>
      </c>
      <c r="L34" s="72">
        <f t="shared" si="8"/>
        <v>23</v>
      </c>
      <c r="M34" s="73">
        <f t="shared" si="8"/>
        <v>20</v>
      </c>
      <c r="O34" s="33">
        <f>B31*B34+C31*C34+D31*D34+E31*E34+F31*F34+G31*G34+H31*H34+I31*I34+J31*J34+K31*K34+L31*L34+M31*M34</f>
        <v>108110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5</v>
      </c>
      <c r="C36" s="60">
        <v>0</v>
      </c>
      <c r="D36" s="60">
        <v>2</v>
      </c>
      <c r="E36" s="60">
        <v>1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877</v>
      </c>
    </row>
    <row r="37" spans="1:15" ht="18" customHeight="1" thickBot="1" x14ac:dyDescent="0.2">
      <c r="A37" s="62" t="s">
        <v>2</v>
      </c>
      <c r="B37" s="63">
        <v>15</v>
      </c>
      <c r="C37" s="64">
        <v>8</v>
      </c>
      <c r="D37" s="64">
        <v>6</v>
      </c>
      <c r="E37" s="64">
        <v>4</v>
      </c>
      <c r="F37" s="64">
        <v>5</v>
      </c>
      <c r="G37" s="64">
        <v>0</v>
      </c>
      <c r="H37" s="64">
        <v>1</v>
      </c>
      <c r="I37" s="64">
        <v>1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3905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20</v>
      </c>
      <c r="C38" s="72">
        <f t="shared" si="9"/>
        <v>8</v>
      </c>
      <c r="D38" s="72">
        <f t="shared" si="9"/>
        <v>8</v>
      </c>
      <c r="E38" s="72">
        <f t="shared" si="9"/>
        <v>5</v>
      </c>
      <c r="F38" s="72">
        <f t="shared" si="9"/>
        <v>5</v>
      </c>
      <c r="G38" s="72">
        <f t="shared" si="9"/>
        <v>0</v>
      </c>
      <c r="H38" s="72">
        <f t="shared" si="9"/>
        <v>2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4782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30963</v>
      </c>
      <c r="F40" s="377"/>
      <c r="G40" s="82" t="s">
        <v>1</v>
      </c>
      <c r="H40" s="90">
        <f>J40/E40</f>
        <v>38.759906985757198</v>
      </c>
      <c r="I40" s="83"/>
      <c r="J40" s="378">
        <f>SUM(O4,O8,O12,O16,O20,O24,O28,O32,O36,O40,L40)</f>
        <v>1200123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33711</v>
      </c>
      <c r="F41" s="383"/>
      <c r="G41" s="85" t="s">
        <v>2</v>
      </c>
      <c r="H41" s="91">
        <f>J41/E41</f>
        <v>41.305004301266649</v>
      </c>
      <c r="I41" s="86"/>
      <c r="J41" s="384">
        <f>SUM(O5,O9,O13,O17,O21,O25,O29,O33,O37,O41,L41)</f>
        <v>1392433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64674</v>
      </c>
      <c r="F42" s="371"/>
      <c r="G42" s="88" t="s">
        <v>5</v>
      </c>
      <c r="H42" s="92">
        <f>J42/E42</f>
        <v>40.08652627021678</v>
      </c>
      <c r="I42" s="89"/>
      <c r="J42" s="372">
        <f>SUM(O6,O10,O14,O18,O22,O26,O30,O34,O38,O42,L42)</f>
        <v>2592556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3"/>
  <sheetViews>
    <sheetView zoomScale="150" zoomScaleNormal="150" workbookViewId="0">
      <selection activeCell="W19" sqref="W19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272" t="s">
        <v>82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</row>
    <row r="2" spans="1:22" ht="15" customHeight="1" thickBot="1" x14ac:dyDescent="0.2">
      <c r="A2" s="273"/>
      <c r="B2" s="273"/>
      <c r="J2" s="274"/>
      <c r="K2" s="274"/>
      <c r="L2" s="274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269" t="s">
        <v>0</v>
      </c>
      <c r="R3" s="270"/>
      <c r="S3" s="270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259</v>
      </c>
      <c r="C4" s="253">
        <v>276</v>
      </c>
      <c r="D4" s="253">
        <v>286</v>
      </c>
      <c r="E4" s="253">
        <v>302</v>
      </c>
      <c r="F4" s="253">
        <v>295</v>
      </c>
      <c r="G4" s="253">
        <v>320</v>
      </c>
      <c r="H4" s="253">
        <v>307</v>
      </c>
      <c r="I4" s="253">
        <v>373</v>
      </c>
      <c r="J4" s="253">
        <v>353</v>
      </c>
      <c r="K4" s="253">
        <v>392</v>
      </c>
      <c r="L4" s="253">
        <v>384</v>
      </c>
      <c r="M4" s="254">
        <v>346</v>
      </c>
      <c r="O4" s="152">
        <f>B3*B4+C3*C4+D3*D4+E3*E4+F3*F4+G3*G4+H3*H4+I3*I4+J3*J4+K3*K4+L3*L4+M3*M4</f>
        <v>22985</v>
      </c>
      <c r="Q4" s="153">
        <v>0</v>
      </c>
      <c r="R4" s="154" t="s">
        <v>4</v>
      </c>
      <c r="S4" s="155">
        <v>4</v>
      </c>
      <c r="T4" s="156">
        <f>SUM(B4:F4)</f>
        <v>1418</v>
      </c>
      <c r="U4" s="157">
        <f>SUM(B5:F5)</f>
        <v>1254</v>
      </c>
      <c r="V4" s="203">
        <f>SUM(T4:U4)</f>
        <v>2672</v>
      </c>
    </row>
    <row r="5" spans="1:22" ht="18" customHeight="1" thickBot="1" x14ac:dyDescent="0.2">
      <c r="A5" s="242" t="s">
        <v>2</v>
      </c>
      <c r="B5" s="255">
        <v>221</v>
      </c>
      <c r="C5" s="256">
        <v>218</v>
      </c>
      <c r="D5" s="256">
        <v>267</v>
      </c>
      <c r="E5" s="256">
        <v>268</v>
      </c>
      <c r="F5" s="256">
        <v>280</v>
      </c>
      <c r="G5" s="256">
        <v>294</v>
      </c>
      <c r="H5" s="256">
        <v>335</v>
      </c>
      <c r="I5" s="256">
        <v>327</v>
      </c>
      <c r="J5" s="256">
        <v>372</v>
      </c>
      <c r="K5" s="256">
        <v>336</v>
      </c>
      <c r="L5" s="256">
        <v>335</v>
      </c>
      <c r="M5" s="257">
        <v>367</v>
      </c>
      <c r="O5" s="158">
        <f>B3*B5+C3*C5+D3*D5+E3*E5+F3*F5+G3*G5+H3*H5+I3*I5+J3*J5+K3*K5+L3*L5+M3*M5</f>
        <v>21832</v>
      </c>
      <c r="Q5" s="159">
        <v>5</v>
      </c>
      <c r="R5" s="160" t="s">
        <v>4</v>
      </c>
      <c r="S5" s="161">
        <v>9</v>
      </c>
      <c r="T5" s="162">
        <f>SUM(G4:K4)</f>
        <v>1745</v>
      </c>
      <c r="U5" s="163">
        <f>SUM(G5:K5)</f>
        <v>1664</v>
      </c>
      <c r="V5" s="204">
        <f t="shared" ref="V5:V20" si="0">SUM(T5:U5)</f>
        <v>3409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480</v>
      </c>
      <c r="C6" s="208">
        <f t="shared" si="1"/>
        <v>494</v>
      </c>
      <c r="D6" s="208">
        <f t="shared" si="1"/>
        <v>553</v>
      </c>
      <c r="E6" s="208">
        <f t="shared" si="1"/>
        <v>570</v>
      </c>
      <c r="F6" s="208">
        <f t="shared" si="1"/>
        <v>575</v>
      </c>
      <c r="G6" s="208">
        <f t="shared" si="1"/>
        <v>614</v>
      </c>
      <c r="H6" s="208">
        <f t="shared" si="1"/>
        <v>642</v>
      </c>
      <c r="I6" s="208">
        <f t="shared" si="1"/>
        <v>700</v>
      </c>
      <c r="J6" s="208">
        <f t="shared" si="1"/>
        <v>725</v>
      </c>
      <c r="K6" s="208">
        <f t="shared" si="1"/>
        <v>728</v>
      </c>
      <c r="L6" s="208">
        <f t="shared" si="1"/>
        <v>719</v>
      </c>
      <c r="M6" s="209">
        <f t="shared" si="1"/>
        <v>713</v>
      </c>
      <c r="O6" s="164">
        <f>B3*B6+C3*C6+D3*D6+E3*E6+F3*F6+G3*G6+H3*H6+I3*I6+J3*J6+K3*K6+L3*L6+M3*M6</f>
        <v>44817</v>
      </c>
      <c r="Q6" s="159">
        <v>10</v>
      </c>
      <c r="R6" s="160" t="s">
        <v>4</v>
      </c>
      <c r="S6" s="161">
        <v>14</v>
      </c>
      <c r="T6" s="162">
        <f>SUM(L4:M4,B8:D8)</f>
        <v>1920</v>
      </c>
      <c r="U6" s="163">
        <f>SUM(L5:M5,B9:D9)</f>
        <v>1839</v>
      </c>
      <c r="V6" s="204">
        <f t="shared" si="0"/>
        <v>3759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1910</v>
      </c>
      <c r="U7" s="163">
        <f>SUM(E9:I9)</f>
        <v>1813</v>
      </c>
      <c r="V7" s="204">
        <f t="shared" si="0"/>
        <v>3723</v>
      </c>
    </row>
    <row r="8" spans="1:22" ht="18" customHeight="1" thickTop="1" x14ac:dyDescent="0.15">
      <c r="A8" s="237" t="s">
        <v>1</v>
      </c>
      <c r="B8" s="252">
        <v>398</v>
      </c>
      <c r="C8" s="253">
        <v>418</v>
      </c>
      <c r="D8" s="253">
        <v>374</v>
      </c>
      <c r="E8" s="253">
        <v>404</v>
      </c>
      <c r="F8" s="253">
        <v>390</v>
      </c>
      <c r="G8" s="253">
        <v>390</v>
      </c>
      <c r="H8" s="253">
        <v>361</v>
      </c>
      <c r="I8" s="253">
        <v>365</v>
      </c>
      <c r="J8" s="253">
        <v>348</v>
      </c>
      <c r="K8" s="253">
        <v>337</v>
      </c>
      <c r="L8" s="253">
        <v>339</v>
      </c>
      <c r="M8" s="254">
        <v>312</v>
      </c>
      <c r="O8" s="152">
        <f>B7*B8+C7*C8+D7*D8+E7*E8+F7*F8+G7*G8+H7*H8+I7*I8+J7*J8+K7*K8+L7*L8+M7*M8</f>
        <v>76480</v>
      </c>
      <c r="Q8" s="159">
        <v>20</v>
      </c>
      <c r="R8" s="160" t="s">
        <v>4</v>
      </c>
      <c r="S8" s="161">
        <v>24</v>
      </c>
      <c r="T8" s="162">
        <f>SUM(J8:M8,B12)</f>
        <v>1627</v>
      </c>
      <c r="U8" s="163">
        <f>SUM(J9:M9,B13)</f>
        <v>1662</v>
      </c>
      <c r="V8" s="204">
        <f t="shared" si="0"/>
        <v>3289</v>
      </c>
    </row>
    <row r="9" spans="1:22" ht="18" customHeight="1" thickBot="1" x14ac:dyDescent="0.2">
      <c r="A9" s="242" t="s">
        <v>2</v>
      </c>
      <c r="B9" s="255">
        <v>381</v>
      </c>
      <c r="C9" s="256">
        <v>369</v>
      </c>
      <c r="D9" s="256">
        <v>387</v>
      </c>
      <c r="E9" s="256">
        <v>350</v>
      </c>
      <c r="F9" s="256">
        <v>406</v>
      </c>
      <c r="G9" s="256">
        <v>350</v>
      </c>
      <c r="H9" s="256">
        <v>349</v>
      </c>
      <c r="I9" s="256">
        <v>358</v>
      </c>
      <c r="J9" s="256">
        <v>373</v>
      </c>
      <c r="K9" s="256">
        <v>364</v>
      </c>
      <c r="L9" s="256">
        <v>337</v>
      </c>
      <c r="M9" s="257">
        <v>310</v>
      </c>
      <c r="O9" s="158">
        <f>B7*B9+C7*C9+D7*D9+E7*E9+F7*F9+G7*G9+H7*H9+I7*I9+J7*J9+K7*K9+L7*L9+M7*M9</f>
        <v>75215</v>
      </c>
      <c r="Q9" s="159">
        <v>25</v>
      </c>
      <c r="R9" s="160" t="s">
        <v>4</v>
      </c>
      <c r="S9" s="161">
        <v>29</v>
      </c>
      <c r="T9" s="162">
        <f>SUM(C12:G12)</f>
        <v>1461</v>
      </c>
      <c r="U9" s="163">
        <f>SUM(C13:G13)</f>
        <v>1562</v>
      </c>
      <c r="V9" s="204">
        <f t="shared" si="0"/>
        <v>3023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779</v>
      </c>
      <c r="C10" s="211">
        <f t="shared" si="2"/>
        <v>787</v>
      </c>
      <c r="D10" s="211">
        <f t="shared" si="2"/>
        <v>761</v>
      </c>
      <c r="E10" s="211">
        <f t="shared" si="2"/>
        <v>754</v>
      </c>
      <c r="F10" s="211">
        <f t="shared" si="2"/>
        <v>796</v>
      </c>
      <c r="G10" s="211">
        <f t="shared" si="2"/>
        <v>740</v>
      </c>
      <c r="H10" s="211">
        <f t="shared" si="2"/>
        <v>710</v>
      </c>
      <c r="I10" s="211">
        <f t="shared" si="2"/>
        <v>723</v>
      </c>
      <c r="J10" s="211">
        <f t="shared" si="2"/>
        <v>721</v>
      </c>
      <c r="K10" s="211">
        <f t="shared" si="2"/>
        <v>701</v>
      </c>
      <c r="L10" s="211">
        <f t="shared" si="2"/>
        <v>676</v>
      </c>
      <c r="M10" s="212">
        <f t="shared" si="2"/>
        <v>622</v>
      </c>
      <c r="O10" s="164">
        <f>B7*B10+C7*C10+D7*D10+E7*E10+F7*F10+G7*G10+H7*H10+I7*I10+J7*J10+K7*K10+L7*L10+M7*M10</f>
        <v>151695</v>
      </c>
      <c r="Q10" s="159">
        <v>30</v>
      </c>
      <c r="R10" s="160" t="s">
        <v>4</v>
      </c>
      <c r="S10" s="161">
        <v>34</v>
      </c>
      <c r="T10" s="162">
        <f>SUM(H12:L12)</f>
        <v>1594</v>
      </c>
      <c r="U10" s="163">
        <f>SUM(H13:L13)</f>
        <v>1690</v>
      </c>
      <c r="V10" s="204">
        <f t="shared" si="0"/>
        <v>3284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1990</v>
      </c>
      <c r="U11" s="163">
        <f>SUM(M13,B17:E17)</f>
        <v>1961</v>
      </c>
      <c r="V11" s="204">
        <f t="shared" si="0"/>
        <v>3951</v>
      </c>
    </row>
    <row r="12" spans="1:22" ht="18" customHeight="1" thickTop="1" x14ac:dyDescent="0.15">
      <c r="A12" s="237" t="s">
        <v>1</v>
      </c>
      <c r="B12" s="252">
        <v>291</v>
      </c>
      <c r="C12" s="253">
        <v>273</v>
      </c>
      <c r="D12" s="253">
        <v>280</v>
      </c>
      <c r="E12" s="253">
        <v>289</v>
      </c>
      <c r="F12" s="253">
        <v>309</v>
      </c>
      <c r="G12" s="253">
        <v>310</v>
      </c>
      <c r="H12" s="253">
        <v>311</v>
      </c>
      <c r="I12" s="253">
        <v>318</v>
      </c>
      <c r="J12" s="253">
        <v>291</v>
      </c>
      <c r="K12" s="253">
        <v>348</v>
      </c>
      <c r="L12" s="253">
        <v>326</v>
      </c>
      <c r="M12" s="254">
        <v>380</v>
      </c>
      <c r="O12" s="152">
        <f>B11*B12+C11*C12+D11*D12+E11*E12+F11*F12+G11*G12+H11*H12+I11*I12+J11*J12+K11*K12+L11*L12+M11*M12</f>
        <v>110902</v>
      </c>
      <c r="Q12" s="159">
        <v>40</v>
      </c>
      <c r="R12" s="160" t="s">
        <v>4</v>
      </c>
      <c r="S12" s="161">
        <v>44</v>
      </c>
      <c r="T12" s="162">
        <f>SUM(F16:J16)</f>
        <v>2334</v>
      </c>
      <c r="U12" s="163">
        <f>SUM(F17:J17)</f>
        <v>2446</v>
      </c>
      <c r="V12" s="204">
        <f t="shared" si="0"/>
        <v>4780</v>
      </c>
    </row>
    <row r="13" spans="1:22" ht="18" customHeight="1" thickBot="1" x14ac:dyDescent="0.2">
      <c r="A13" s="242" t="s">
        <v>2</v>
      </c>
      <c r="B13" s="255">
        <v>278</v>
      </c>
      <c r="C13" s="256">
        <v>304</v>
      </c>
      <c r="D13" s="256">
        <v>323</v>
      </c>
      <c r="E13" s="256">
        <v>276</v>
      </c>
      <c r="F13" s="256">
        <v>329</v>
      </c>
      <c r="G13" s="256">
        <v>330</v>
      </c>
      <c r="H13" s="256">
        <v>340</v>
      </c>
      <c r="I13" s="256">
        <v>328</v>
      </c>
      <c r="J13" s="256">
        <v>320</v>
      </c>
      <c r="K13" s="256">
        <v>330</v>
      </c>
      <c r="L13" s="256">
        <v>372</v>
      </c>
      <c r="M13" s="257">
        <v>368</v>
      </c>
      <c r="O13" s="158">
        <f>B11*B13+C11*C13+D11*D13+E11*E13+F11*F13+G11*G13+H11*H13+I11*I13+J11*J13+K11*K13+L11*L13+M11*M13</f>
        <v>115930</v>
      </c>
      <c r="Q13" s="159">
        <v>45</v>
      </c>
      <c r="R13" s="160" t="s">
        <v>4</v>
      </c>
      <c r="S13" s="161">
        <v>49</v>
      </c>
      <c r="T13" s="162">
        <f>SUM(K16:M16,B20:C20)</f>
        <v>2839</v>
      </c>
      <c r="U13" s="163">
        <f>SUM(K17:M17,B21:C21)</f>
        <v>2884</v>
      </c>
      <c r="V13" s="204">
        <f t="shared" si="0"/>
        <v>5723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569</v>
      </c>
      <c r="C14" s="208">
        <f t="shared" si="3"/>
        <v>577</v>
      </c>
      <c r="D14" s="208">
        <f t="shared" si="3"/>
        <v>603</v>
      </c>
      <c r="E14" s="208">
        <f t="shared" si="3"/>
        <v>565</v>
      </c>
      <c r="F14" s="208">
        <f t="shared" si="3"/>
        <v>638</v>
      </c>
      <c r="G14" s="208">
        <f t="shared" si="3"/>
        <v>640</v>
      </c>
      <c r="H14" s="208">
        <f t="shared" si="3"/>
        <v>651</v>
      </c>
      <c r="I14" s="208">
        <f t="shared" si="3"/>
        <v>646</v>
      </c>
      <c r="J14" s="208">
        <f t="shared" si="3"/>
        <v>611</v>
      </c>
      <c r="K14" s="208">
        <f t="shared" si="3"/>
        <v>678</v>
      </c>
      <c r="L14" s="208">
        <f t="shared" si="3"/>
        <v>698</v>
      </c>
      <c r="M14" s="209">
        <f t="shared" si="3"/>
        <v>748</v>
      </c>
      <c r="O14" s="164">
        <f>B11*B14+C11*C14+D11*D14+E11*E14+F11*F14+G11*G14+H11*H14+I11*I14+J11*J14+K11*K14+L11*L14+M11*M14</f>
        <v>226832</v>
      </c>
      <c r="Q14" s="159">
        <v>50</v>
      </c>
      <c r="R14" s="160" t="s">
        <v>4</v>
      </c>
      <c r="S14" s="161">
        <v>54</v>
      </c>
      <c r="T14" s="162">
        <f>SUM(D20:H20)</f>
        <v>2801</v>
      </c>
      <c r="U14" s="163">
        <f>SUM(D21:H21)</f>
        <v>2861</v>
      </c>
      <c r="V14" s="204">
        <f t="shared" si="0"/>
        <v>5662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2157</v>
      </c>
      <c r="U15" s="163">
        <f>SUM(I21:M21)</f>
        <v>2227</v>
      </c>
      <c r="V15" s="204">
        <f t="shared" si="0"/>
        <v>4384</v>
      </c>
    </row>
    <row r="16" spans="1:22" ht="18" customHeight="1" thickTop="1" x14ac:dyDescent="0.15">
      <c r="A16" s="237" t="s">
        <v>1</v>
      </c>
      <c r="B16" s="252">
        <v>366</v>
      </c>
      <c r="C16" s="253">
        <v>388</v>
      </c>
      <c r="D16" s="253">
        <v>432</v>
      </c>
      <c r="E16" s="253">
        <v>424</v>
      </c>
      <c r="F16" s="253">
        <v>477</v>
      </c>
      <c r="G16" s="253">
        <v>425</v>
      </c>
      <c r="H16" s="253">
        <v>488</v>
      </c>
      <c r="I16" s="253">
        <v>473</v>
      </c>
      <c r="J16" s="253">
        <v>471</v>
      </c>
      <c r="K16" s="253">
        <v>533</v>
      </c>
      <c r="L16" s="253">
        <v>537</v>
      </c>
      <c r="M16" s="254">
        <v>590</v>
      </c>
      <c r="O16" s="152">
        <f>B15*B16+C15*C16+D15*D16+E15*E16+F15*F16+G15*G16+H15*H16+I15*I16+J15*J16+K15*K16+L15*L16+M15*M16</f>
        <v>234965</v>
      </c>
      <c r="Q16" s="159">
        <v>60</v>
      </c>
      <c r="R16" s="160" t="s">
        <v>4</v>
      </c>
      <c r="S16" s="161">
        <v>64</v>
      </c>
      <c r="T16" s="162">
        <f>SUM(B24:F24)</f>
        <v>1825</v>
      </c>
      <c r="U16" s="163">
        <f>SUM(B25:F25)</f>
        <v>1950</v>
      </c>
      <c r="V16" s="204">
        <f t="shared" si="0"/>
        <v>3775</v>
      </c>
    </row>
    <row r="17" spans="1:22" ht="18" customHeight="1" thickBot="1" x14ac:dyDescent="0.2">
      <c r="A17" s="242" t="s">
        <v>2</v>
      </c>
      <c r="B17" s="255">
        <v>346</v>
      </c>
      <c r="C17" s="256">
        <v>408</v>
      </c>
      <c r="D17" s="256">
        <v>425</v>
      </c>
      <c r="E17" s="256">
        <v>414</v>
      </c>
      <c r="F17" s="256">
        <v>486</v>
      </c>
      <c r="G17" s="256">
        <v>441</v>
      </c>
      <c r="H17" s="256">
        <v>484</v>
      </c>
      <c r="I17" s="256">
        <v>509</v>
      </c>
      <c r="J17" s="256">
        <v>526</v>
      </c>
      <c r="K17" s="256">
        <v>535</v>
      </c>
      <c r="L17" s="256">
        <v>561</v>
      </c>
      <c r="M17" s="257">
        <v>607</v>
      </c>
      <c r="O17" s="158">
        <f>B15*B17+C15*C17+D15*D17+E15*E17+F15*F17+G15*G17+H15*H17+I15*I17+J15*J17+K15*K17+L15*L17+M15*M17</f>
        <v>241138</v>
      </c>
      <c r="Q17" s="159">
        <v>65</v>
      </c>
      <c r="R17" s="160" t="s">
        <v>4</v>
      </c>
      <c r="S17" s="161">
        <v>69</v>
      </c>
      <c r="T17" s="162">
        <f>SUM(G24:K24)</f>
        <v>1747</v>
      </c>
      <c r="U17" s="163">
        <f>SUM(G25:K25)</f>
        <v>1996</v>
      </c>
      <c r="V17" s="204">
        <f t="shared" si="0"/>
        <v>3743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712</v>
      </c>
      <c r="C18" s="208">
        <f t="shared" si="4"/>
        <v>796</v>
      </c>
      <c r="D18" s="208">
        <f t="shared" si="4"/>
        <v>857</v>
      </c>
      <c r="E18" s="208">
        <f t="shared" si="4"/>
        <v>838</v>
      </c>
      <c r="F18" s="208">
        <f t="shared" si="4"/>
        <v>963</v>
      </c>
      <c r="G18" s="208">
        <f t="shared" si="4"/>
        <v>866</v>
      </c>
      <c r="H18" s="208">
        <f t="shared" si="4"/>
        <v>972</v>
      </c>
      <c r="I18" s="208">
        <f t="shared" si="4"/>
        <v>982</v>
      </c>
      <c r="J18" s="208">
        <f t="shared" si="4"/>
        <v>997</v>
      </c>
      <c r="K18" s="208">
        <f t="shared" si="4"/>
        <v>1068</v>
      </c>
      <c r="L18" s="208">
        <f t="shared" si="4"/>
        <v>1098</v>
      </c>
      <c r="M18" s="209">
        <f t="shared" si="4"/>
        <v>1197</v>
      </c>
      <c r="O18" s="164">
        <f>B15*B18+C15*C18+D15*D18+E15*E18+F15*F18+G15*G18+H15*H18+I15*I18+J15*J18+K15*K18+L15*L18+M15*M18</f>
        <v>476103</v>
      </c>
      <c r="Q18" s="159">
        <v>70</v>
      </c>
      <c r="R18" s="160" t="s">
        <v>4</v>
      </c>
      <c r="S18" s="161">
        <v>74</v>
      </c>
      <c r="T18" s="162">
        <f>SUM(L24:M24,B28:D28)</f>
        <v>2204</v>
      </c>
      <c r="U18" s="163">
        <f>SUM(L25:M25,B29:D29)</f>
        <v>2699</v>
      </c>
      <c r="V18" s="204">
        <f t="shared" si="0"/>
        <v>4903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2090</v>
      </c>
      <c r="U19" s="163">
        <f>SUM(E29:I29)</f>
        <v>2527</v>
      </c>
      <c r="V19" s="204">
        <f t="shared" si="0"/>
        <v>4617</v>
      </c>
    </row>
    <row r="20" spans="1:22" ht="18" customHeight="1" thickTop="1" thickBot="1" x14ac:dyDescent="0.2">
      <c r="A20" s="237" t="s">
        <v>1</v>
      </c>
      <c r="B20" s="252">
        <v>574</v>
      </c>
      <c r="C20" s="253">
        <v>605</v>
      </c>
      <c r="D20" s="253">
        <v>563</v>
      </c>
      <c r="E20" s="253">
        <v>581</v>
      </c>
      <c r="F20" s="253">
        <v>578</v>
      </c>
      <c r="G20" s="253">
        <v>545</v>
      </c>
      <c r="H20" s="253">
        <v>534</v>
      </c>
      <c r="I20" s="253">
        <v>468</v>
      </c>
      <c r="J20" s="253">
        <v>479</v>
      </c>
      <c r="K20" s="253">
        <v>397</v>
      </c>
      <c r="L20" s="253">
        <v>398</v>
      </c>
      <c r="M20" s="254">
        <v>415</v>
      </c>
      <c r="O20" s="152">
        <f>B19*B20+C19*C20+D19*D20+E19*E20+F19*F20+G19*G20+H19*H20+I19*I20+J19*J20+K19*K20+L19*L20+M19*M20</f>
        <v>325517</v>
      </c>
      <c r="Q20" s="167">
        <v>80</v>
      </c>
      <c r="R20" s="168" t="s">
        <v>4</v>
      </c>
      <c r="S20" s="169"/>
      <c r="T20" s="170">
        <f>SUM(J28:M28,B32:M32,B36:M36,B40:D40)</f>
        <v>2571</v>
      </c>
      <c r="U20" s="171">
        <f>SUM(J29:M29,B33:M33,B37:M37,B41:D41)</f>
        <v>4237</v>
      </c>
      <c r="V20" s="205">
        <f t="shared" si="0"/>
        <v>6808</v>
      </c>
    </row>
    <row r="21" spans="1:22" ht="18" customHeight="1" thickTop="1" thickBot="1" x14ac:dyDescent="0.2">
      <c r="A21" s="242" t="s">
        <v>2</v>
      </c>
      <c r="B21" s="255">
        <v>596</v>
      </c>
      <c r="C21" s="256">
        <v>585</v>
      </c>
      <c r="D21" s="256">
        <v>658</v>
      </c>
      <c r="E21" s="256">
        <v>611</v>
      </c>
      <c r="F21" s="256">
        <v>571</v>
      </c>
      <c r="G21" s="256">
        <v>509</v>
      </c>
      <c r="H21" s="256">
        <v>512</v>
      </c>
      <c r="I21" s="256">
        <v>496</v>
      </c>
      <c r="J21" s="256">
        <v>497</v>
      </c>
      <c r="K21" s="256">
        <v>392</v>
      </c>
      <c r="L21" s="256">
        <v>436</v>
      </c>
      <c r="M21" s="257">
        <v>406</v>
      </c>
      <c r="O21" s="158">
        <f>B19*B21+C19*C21+D19*D21+E19*E21+F19*F21+G19*G21+H19*H21+I19*I21+J19*J21+K19*K21+L19*L21+M19*M21</f>
        <v>332349</v>
      </c>
      <c r="Q21" s="275" t="s">
        <v>8</v>
      </c>
      <c r="R21" s="276"/>
      <c r="S21" s="276"/>
      <c r="T21" s="172">
        <f>SUM(T4:T20)</f>
        <v>34233</v>
      </c>
      <c r="U21" s="173">
        <f>SUM(U4:U20)</f>
        <v>37272</v>
      </c>
      <c r="V21" s="206">
        <f>SUM(V4:V20)</f>
        <v>71505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1170</v>
      </c>
      <c r="C22" s="211">
        <f t="shared" si="5"/>
        <v>1190</v>
      </c>
      <c r="D22" s="211">
        <f t="shared" si="5"/>
        <v>1221</v>
      </c>
      <c r="E22" s="211">
        <f t="shared" si="5"/>
        <v>1192</v>
      </c>
      <c r="F22" s="211">
        <f t="shared" si="5"/>
        <v>1149</v>
      </c>
      <c r="G22" s="211">
        <f t="shared" si="5"/>
        <v>1054</v>
      </c>
      <c r="H22" s="211">
        <f t="shared" si="5"/>
        <v>1046</v>
      </c>
      <c r="I22" s="211">
        <f t="shared" si="5"/>
        <v>964</v>
      </c>
      <c r="J22" s="211">
        <f t="shared" si="5"/>
        <v>976</v>
      </c>
      <c r="K22" s="211">
        <f t="shared" si="5"/>
        <v>789</v>
      </c>
      <c r="L22" s="211">
        <f t="shared" si="5"/>
        <v>834</v>
      </c>
      <c r="M22" s="212">
        <f t="shared" si="5"/>
        <v>821</v>
      </c>
      <c r="O22" s="164">
        <f>B19*B22+C19*C22+D19*D22+E19*E22+F19*F22+G19*G22+H19*H22+I19*I22+J19*J22+K19*K22+L19*L22+M19*M22</f>
        <v>657866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269" t="s">
        <v>0</v>
      </c>
      <c r="R23" s="270"/>
      <c r="S23" s="271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363</v>
      </c>
      <c r="C24" s="253">
        <v>375</v>
      </c>
      <c r="D24" s="253">
        <v>344</v>
      </c>
      <c r="E24" s="253">
        <v>364</v>
      </c>
      <c r="F24" s="253">
        <v>379</v>
      </c>
      <c r="G24" s="253">
        <v>340</v>
      </c>
      <c r="H24" s="253">
        <v>326</v>
      </c>
      <c r="I24" s="253">
        <v>325</v>
      </c>
      <c r="J24" s="253">
        <v>397</v>
      </c>
      <c r="K24" s="253">
        <v>359</v>
      </c>
      <c r="L24" s="253">
        <v>376</v>
      </c>
      <c r="M24" s="254">
        <v>414</v>
      </c>
      <c r="O24" s="152">
        <f>B23*B24+C23*C24+D23*D24+E23*E24+F23*F24+G23*G24+H23*H24+I23*I24+J23*J24+K23*K24+L23*L24+M23*M24</f>
        <v>286043</v>
      </c>
      <c r="Q24" s="283" t="s">
        <v>21</v>
      </c>
      <c r="R24" s="284"/>
      <c r="S24" s="284"/>
      <c r="T24" s="174">
        <f>SUM(T4:T6)</f>
        <v>5083</v>
      </c>
      <c r="U24" s="175">
        <f>SUM(U4:U6)</f>
        <v>4757</v>
      </c>
      <c r="V24" s="213">
        <f>SUM(T24:U24)</f>
        <v>9840</v>
      </c>
    </row>
    <row r="25" spans="1:22" ht="18" customHeight="1" thickBot="1" x14ac:dyDescent="0.2">
      <c r="A25" s="242" t="s">
        <v>2</v>
      </c>
      <c r="B25" s="255">
        <v>427</v>
      </c>
      <c r="C25" s="256">
        <v>388</v>
      </c>
      <c r="D25" s="256">
        <v>382</v>
      </c>
      <c r="E25" s="256">
        <v>355</v>
      </c>
      <c r="F25" s="256">
        <v>398</v>
      </c>
      <c r="G25" s="256">
        <v>375</v>
      </c>
      <c r="H25" s="256">
        <v>373</v>
      </c>
      <c r="I25" s="256">
        <v>430</v>
      </c>
      <c r="J25" s="256">
        <v>407</v>
      </c>
      <c r="K25" s="256">
        <v>411</v>
      </c>
      <c r="L25" s="256">
        <v>455</v>
      </c>
      <c r="M25" s="257">
        <v>483</v>
      </c>
      <c r="O25" s="158">
        <f>B23*B25+C23*C25+D23*D25+E23*E25+F23*F25+G23*G25+H23*H25+I23*I25+J23*J25+K23*K25+L23*L25+M23*M25</f>
        <v>320790</v>
      </c>
      <c r="Q25" s="285" t="s">
        <v>24</v>
      </c>
      <c r="R25" s="286"/>
      <c r="S25" s="286"/>
      <c r="T25" s="176">
        <f>T24/T$30</f>
        <v>0.14848245844652821</v>
      </c>
      <c r="U25" s="177">
        <f>U24/U$30</f>
        <v>0.12762931959647994</v>
      </c>
      <c r="V25" s="214">
        <f>V24/V$30</f>
        <v>0.13761275435284245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790</v>
      </c>
      <c r="C26" s="208">
        <f t="shared" si="6"/>
        <v>763</v>
      </c>
      <c r="D26" s="208">
        <f t="shared" si="6"/>
        <v>726</v>
      </c>
      <c r="E26" s="208">
        <f t="shared" si="6"/>
        <v>719</v>
      </c>
      <c r="F26" s="208">
        <f t="shared" si="6"/>
        <v>777</v>
      </c>
      <c r="G26" s="208">
        <f t="shared" si="6"/>
        <v>715</v>
      </c>
      <c r="H26" s="208">
        <f t="shared" si="6"/>
        <v>699</v>
      </c>
      <c r="I26" s="208">
        <f t="shared" si="6"/>
        <v>755</v>
      </c>
      <c r="J26" s="208">
        <f t="shared" si="6"/>
        <v>804</v>
      </c>
      <c r="K26" s="208">
        <f t="shared" si="6"/>
        <v>770</v>
      </c>
      <c r="L26" s="208">
        <f t="shared" si="6"/>
        <v>831</v>
      </c>
      <c r="M26" s="209">
        <f t="shared" si="6"/>
        <v>897</v>
      </c>
      <c r="O26" s="164">
        <f>B23*B26+C23*C26+D23*D26+E23*E26+F23*F26+G23*G26+H23*H26+I23*I26+J23*J26+K23*K26+L23*L26+M23*M26</f>
        <v>606833</v>
      </c>
      <c r="Q26" s="287" t="s">
        <v>22</v>
      </c>
      <c r="R26" s="288"/>
      <c r="S26" s="288"/>
      <c r="T26" s="178">
        <f>SUM(T7:T16)</f>
        <v>20538</v>
      </c>
      <c r="U26" s="179">
        <f>SUM(U7:U16)</f>
        <v>21056</v>
      </c>
      <c r="V26" s="215">
        <f>SUM(T26:U26)</f>
        <v>41594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289" t="s">
        <v>24</v>
      </c>
      <c r="R27" s="290"/>
      <c r="S27" s="290"/>
      <c r="T27" s="180">
        <f>T26/T$30</f>
        <v>0.59994741915695382</v>
      </c>
      <c r="U27" s="181">
        <f>U26/U$30</f>
        <v>0.56492809615797379</v>
      </c>
      <c r="V27" s="216">
        <f>V26/V$30</f>
        <v>0.58169358786098879</v>
      </c>
    </row>
    <row r="28" spans="1:22" ht="18" customHeight="1" thickTop="1" x14ac:dyDescent="0.15">
      <c r="A28" s="237" t="s">
        <v>1</v>
      </c>
      <c r="B28" s="252">
        <v>433</v>
      </c>
      <c r="C28" s="253">
        <v>449</v>
      </c>
      <c r="D28" s="253">
        <v>532</v>
      </c>
      <c r="E28" s="253">
        <v>508</v>
      </c>
      <c r="F28" s="253">
        <v>497</v>
      </c>
      <c r="G28" s="253">
        <v>427</v>
      </c>
      <c r="H28" s="253">
        <v>282</v>
      </c>
      <c r="I28" s="253">
        <v>376</v>
      </c>
      <c r="J28" s="253">
        <v>329</v>
      </c>
      <c r="K28" s="253">
        <v>312</v>
      </c>
      <c r="L28" s="253">
        <v>295</v>
      </c>
      <c r="M28" s="254">
        <v>250</v>
      </c>
      <c r="O28" s="152">
        <f>B27*B28+C27*C28+D27*D28+E27*E28+F27*F28+G27*G28+H27*H28+I27*I28+J27*J28+K27*K28+L27*L28+M27*M28</f>
        <v>360304</v>
      </c>
      <c r="Q28" s="287" t="s">
        <v>23</v>
      </c>
      <c r="R28" s="288"/>
      <c r="S28" s="288"/>
      <c r="T28" s="178">
        <f>SUM(T17:T20)</f>
        <v>8612</v>
      </c>
      <c r="U28" s="179">
        <f>SUM(U17:U20)</f>
        <v>11459</v>
      </c>
      <c r="V28" s="215">
        <f>SUM(T28:U28)</f>
        <v>20071</v>
      </c>
    </row>
    <row r="29" spans="1:22" ht="18" customHeight="1" thickBot="1" x14ac:dyDescent="0.2">
      <c r="A29" s="242" t="s">
        <v>2</v>
      </c>
      <c r="B29" s="255">
        <v>520</v>
      </c>
      <c r="C29" s="256">
        <v>596</v>
      </c>
      <c r="D29" s="256">
        <v>645</v>
      </c>
      <c r="E29" s="256">
        <v>638</v>
      </c>
      <c r="F29" s="256">
        <v>676</v>
      </c>
      <c r="G29" s="256">
        <v>494</v>
      </c>
      <c r="H29" s="256">
        <v>316</v>
      </c>
      <c r="I29" s="256">
        <v>403</v>
      </c>
      <c r="J29" s="256">
        <v>389</v>
      </c>
      <c r="K29" s="256">
        <v>409</v>
      </c>
      <c r="L29" s="256">
        <v>386</v>
      </c>
      <c r="M29" s="257">
        <v>344</v>
      </c>
      <c r="O29" s="158">
        <f>B27*B29+C27*C29+D27*D29+E27*E29+F27*F29+G27*G29+H27*H29+I27*I29+J27*J29+K27*K29+L27*L29+M27*M29</f>
        <v>446880</v>
      </c>
      <c r="Q29" s="291" t="s">
        <v>24</v>
      </c>
      <c r="R29" s="292"/>
      <c r="S29" s="292"/>
      <c r="T29" s="182">
        <f>T28/T$30</f>
        <v>0.25157012239651799</v>
      </c>
      <c r="U29" s="183">
        <f>U28/U$30</f>
        <v>0.30744258424554627</v>
      </c>
      <c r="V29" s="217">
        <f>V28/V$30</f>
        <v>0.28069365778616878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953</v>
      </c>
      <c r="C30" s="211">
        <f t="shared" si="7"/>
        <v>1045</v>
      </c>
      <c r="D30" s="211">
        <f t="shared" si="7"/>
        <v>1177</v>
      </c>
      <c r="E30" s="211">
        <f t="shared" si="7"/>
        <v>1146</v>
      </c>
      <c r="F30" s="211">
        <f t="shared" si="7"/>
        <v>1173</v>
      </c>
      <c r="G30" s="211">
        <f t="shared" si="7"/>
        <v>921</v>
      </c>
      <c r="H30" s="211">
        <f t="shared" si="7"/>
        <v>598</v>
      </c>
      <c r="I30" s="211">
        <f t="shared" si="7"/>
        <v>779</v>
      </c>
      <c r="J30" s="211">
        <f t="shared" si="7"/>
        <v>718</v>
      </c>
      <c r="K30" s="211">
        <f t="shared" si="7"/>
        <v>721</v>
      </c>
      <c r="L30" s="211">
        <f t="shared" si="7"/>
        <v>681</v>
      </c>
      <c r="M30" s="212">
        <f t="shared" si="7"/>
        <v>594</v>
      </c>
      <c r="O30" s="164">
        <f>B27*B30+C27*C30+D27*D30+E27*E30+F27*F30+G27*G30+H27*H30+I27*I30+J27*J30+K27*K30+L27*L30+M27*M30</f>
        <v>807184</v>
      </c>
      <c r="Q30" s="293" t="s">
        <v>8</v>
      </c>
      <c r="R30" s="294"/>
      <c r="S30" s="295"/>
      <c r="T30" s="184">
        <f>SUM(T24,T26,T28)</f>
        <v>34233</v>
      </c>
      <c r="U30" s="173">
        <f>SUM(U24,U26,U28)</f>
        <v>37272</v>
      </c>
      <c r="V30" s="218">
        <f>SUM(T30:U30)</f>
        <v>71505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237</v>
      </c>
      <c r="C32" s="253">
        <v>189</v>
      </c>
      <c r="D32" s="253">
        <v>184</v>
      </c>
      <c r="E32" s="253">
        <v>143</v>
      </c>
      <c r="F32" s="253">
        <v>128</v>
      </c>
      <c r="G32" s="253">
        <v>123</v>
      </c>
      <c r="H32" s="253">
        <v>77</v>
      </c>
      <c r="I32" s="253">
        <v>78</v>
      </c>
      <c r="J32" s="253">
        <v>54</v>
      </c>
      <c r="K32" s="253">
        <v>55</v>
      </c>
      <c r="L32" s="253">
        <v>36</v>
      </c>
      <c r="M32" s="254">
        <v>21</v>
      </c>
      <c r="O32" s="152">
        <f>B31*B32+C31*C32+D31*D32+E31*E32+F31*F32+G31*G32+H31*H32+I31*I32+J31*J32+K31*K32+L31*L32+M31*M32</f>
        <v>115939</v>
      </c>
    </row>
    <row r="33" spans="1:15" ht="18" customHeight="1" thickBot="1" x14ac:dyDescent="0.2">
      <c r="A33" s="242" t="s">
        <v>2</v>
      </c>
      <c r="B33" s="255">
        <v>322</v>
      </c>
      <c r="C33" s="256">
        <v>301</v>
      </c>
      <c r="D33" s="256">
        <v>300</v>
      </c>
      <c r="E33" s="256">
        <v>295</v>
      </c>
      <c r="F33" s="256">
        <v>228</v>
      </c>
      <c r="G33" s="256">
        <v>214</v>
      </c>
      <c r="H33" s="256">
        <v>184</v>
      </c>
      <c r="I33" s="256">
        <v>174</v>
      </c>
      <c r="J33" s="256">
        <v>145</v>
      </c>
      <c r="K33" s="256">
        <v>118</v>
      </c>
      <c r="L33" s="256">
        <v>105</v>
      </c>
      <c r="M33" s="257">
        <v>87</v>
      </c>
      <c r="O33" s="158">
        <f>B31*B33+C31*C33+D31*D33+E31*E33+F31*F33+G31*G33+H31*H33+I31*I33+J31*J33+K31*K33+L31*L33+M31*M33</f>
        <v>218051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559</v>
      </c>
      <c r="C34" s="211">
        <f t="shared" si="8"/>
        <v>490</v>
      </c>
      <c r="D34" s="211">
        <f t="shared" si="8"/>
        <v>484</v>
      </c>
      <c r="E34" s="211">
        <f t="shared" si="8"/>
        <v>438</v>
      </c>
      <c r="F34" s="211">
        <f t="shared" si="8"/>
        <v>356</v>
      </c>
      <c r="G34" s="211">
        <f t="shared" si="8"/>
        <v>337</v>
      </c>
      <c r="H34" s="211">
        <f t="shared" si="8"/>
        <v>261</v>
      </c>
      <c r="I34" s="211">
        <f t="shared" si="8"/>
        <v>252</v>
      </c>
      <c r="J34" s="211">
        <f t="shared" si="8"/>
        <v>199</v>
      </c>
      <c r="K34" s="211">
        <f t="shared" si="8"/>
        <v>173</v>
      </c>
      <c r="L34" s="211">
        <f t="shared" si="8"/>
        <v>141</v>
      </c>
      <c r="M34" s="212">
        <f t="shared" si="8"/>
        <v>108</v>
      </c>
      <c r="O34" s="164">
        <f>B31*B34+C31*C34+D31*D34+E31*E34+F31*F34+G31*G34+H31*H34+I31*I34+J31*J34+K31*K34+L31*L34+M31*M34</f>
        <v>333990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20</v>
      </c>
      <c r="C36" s="253">
        <v>20</v>
      </c>
      <c r="D36" s="253">
        <v>6</v>
      </c>
      <c r="E36" s="253">
        <v>4</v>
      </c>
      <c r="F36" s="253">
        <v>3</v>
      </c>
      <c r="G36" s="253">
        <v>3</v>
      </c>
      <c r="H36" s="253">
        <v>2</v>
      </c>
      <c r="I36" s="253">
        <v>1</v>
      </c>
      <c r="J36" s="253">
        <v>1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5858</v>
      </c>
    </row>
    <row r="37" spans="1:15" ht="18" customHeight="1" thickBot="1" x14ac:dyDescent="0.2">
      <c r="A37" s="242" t="s">
        <v>2</v>
      </c>
      <c r="B37" s="255">
        <v>63</v>
      </c>
      <c r="C37" s="256">
        <v>56</v>
      </c>
      <c r="D37" s="256">
        <v>47</v>
      </c>
      <c r="E37" s="256">
        <v>28</v>
      </c>
      <c r="F37" s="256">
        <v>21</v>
      </c>
      <c r="G37" s="256">
        <v>14</v>
      </c>
      <c r="H37" s="256">
        <v>2</v>
      </c>
      <c r="I37" s="256">
        <v>2</v>
      </c>
      <c r="J37" s="256">
        <v>1</v>
      </c>
      <c r="K37" s="256">
        <v>0</v>
      </c>
      <c r="L37" s="256">
        <v>0</v>
      </c>
      <c r="M37" s="257">
        <v>0</v>
      </c>
      <c r="O37" s="158">
        <f>B35*B37+C35*C37+D35*D37+E35*E37+F35*F37+G35*G37+H35*H37+I35*I37+J35*J37+K35*K37+L35*L37+M35*M37</f>
        <v>22886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83</v>
      </c>
      <c r="C38" s="211">
        <f t="shared" si="9"/>
        <v>76</v>
      </c>
      <c r="D38" s="211">
        <f t="shared" si="9"/>
        <v>53</v>
      </c>
      <c r="E38" s="211">
        <f t="shared" si="9"/>
        <v>32</v>
      </c>
      <c r="F38" s="211">
        <f t="shared" si="9"/>
        <v>24</v>
      </c>
      <c r="G38" s="211">
        <f t="shared" si="9"/>
        <v>17</v>
      </c>
      <c r="H38" s="211">
        <f t="shared" si="9"/>
        <v>4</v>
      </c>
      <c r="I38" s="211">
        <f t="shared" si="9"/>
        <v>3</v>
      </c>
      <c r="J38" s="211">
        <f t="shared" si="9"/>
        <v>2</v>
      </c>
      <c r="K38" s="211">
        <f t="shared" si="9"/>
        <v>0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28744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96" t="s">
        <v>3</v>
      </c>
      <c r="F39" s="297"/>
      <c r="G39" s="298" t="s">
        <v>6</v>
      </c>
      <c r="H39" s="299"/>
      <c r="I39" s="186"/>
      <c r="J39" s="300" t="s">
        <v>19</v>
      </c>
      <c r="K39" s="301"/>
      <c r="L39" s="302" t="s">
        <v>20</v>
      </c>
      <c r="M39" s="303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77">
        <f>SUM(B4:M4,B8:M8,B12:M12,B16:M16,B20:M20,B24:M24,B28:M28,B32:M32,B36:M36,B40:D40)</f>
        <v>34233</v>
      </c>
      <c r="F40" s="278"/>
      <c r="G40" s="246" t="s">
        <v>1</v>
      </c>
      <c r="H40" s="187">
        <f>J40/E40</f>
        <v>44.956416323430609</v>
      </c>
      <c r="I40" s="188"/>
      <c r="J40" s="279">
        <f>SUM(O4,O8,O12,O16,O20,O24,O28,O32,O36,O40,L40)</f>
        <v>1538993</v>
      </c>
      <c r="K40" s="280"/>
      <c r="L40" s="281"/>
      <c r="M40" s="282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2</v>
      </c>
      <c r="C41" s="262">
        <v>0</v>
      </c>
      <c r="D41" s="263">
        <v>0</v>
      </c>
      <c r="E41" s="304">
        <f>SUM(B5:M5,B9:M9,B13:M13,B17:M17,B21:M21,B25:M25,B29:M29,B33:M33,B37:M37,B41:D41)</f>
        <v>37272</v>
      </c>
      <c r="F41" s="305"/>
      <c r="G41" s="247" t="s">
        <v>2</v>
      </c>
      <c r="H41" s="189">
        <f>J41/E41</f>
        <v>48.167176432710882</v>
      </c>
      <c r="I41" s="190"/>
      <c r="J41" s="306">
        <f>SUM(O5,O9,O13,O17,O21,O25,O29,O33,O37,O41,L41)</f>
        <v>1795287</v>
      </c>
      <c r="K41" s="307"/>
      <c r="L41" s="308"/>
      <c r="M41" s="309"/>
      <c r="O41" s="158">
        <f>B39*B41+C39*C41</f>
        <v>216</v>
      </c>
    </row>
    <row r="42" spans="1:15" ht="18" customHeight="1" thickTop="1" thickBot="1" x14ac:dyDescent="0.2">
      <c r="A42" s="244" t="s">
        <v>5</v>
      </c>
      <c r="B42" s="231">
        <f>SUM(B40:B41)</f>
        <v>2</v>
      </c>
      <c r="C42" s="232">
        <f>SUM(C40:C41)</f>
        <v>0</v>
      </c>
      <c r="D42" s="233">
        <f>SUM(D40:D41)</f>
        <v>0</v>
      </c>
      <c r="E42" s="310">
        <f>SUM(E40:E41)</f>
        <v>71505</v>
      </c>
      <c r="F42" s="311"/>
      <c r="G42" s="248" t="s">
        <v>5</v>
      </c>
      <c r="H42" s="236">
        <f>J42/E42</f>
        <v>46.630025872316622</v>
      </c>
      <c r="I42" s="191"/>
      <c r="J42" s="312">
        <f>SUM(O6,O10,O14,O18,O22,O26,O30,O34,O38,O42,L42)</f>
        <v>3334280</v>
      </c>
      <c r="K42" s="313"/>
      <c r="L42" s="314"/>
      <c r="M42" s="315"/>
      <c r="O42" s="164">
        <f>B39*B42+C39*C42</f>
        <v>216</v>
      </c>
    </row>
    <row r="43" spans="1:15" ht="15" customHeight="1" thickTop="1" x14ac:dyDescent="0.15"/>
  </sheetData>
  <sheetProtection sheet="1" objects="1" scenarios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zoomScale="160" zoomScaleNormal="160" workbookViewId="0">
      <selection activeCell="L8" sqref="L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297</v>
      </c>
      <c r="C4" s="60">
        <v>303</v>
      </c>
      <c r="D4" s="60">
        <v>302</v>
      </c>
      <c r="E4" s="60">
        <v>302</v>
      </c>
      <c r="F4" s="60">
        <v>288</v>
      </c>
      <c r="G4" s="60">
        <v>264</v>
      </c>
      <c r="H4" s="60">
        <v>299</v>
      </c>
      <c r="I4" s="60">
        <v>287</v>
      </c>
      <c r="J4" s="60">
        <v>280</v>
      </c>
      <c r="K4" s="60">
        <v>289</v>
      </c>
      <c r="L4" s="60">
        <v>362</v>
      </c>
      <c r="M4" s="61">
        <v>344</v>
      </c>
      <c r="O4" s="31">
        <f>B3*B4+C3*C4+D3*D4+E3*E4+F3*F4+G3*G4+H3*H4+I3*I4+J3*J4+K3*K4+L3*L4+M3*M4</f>
        <v>20333</v>
      </c>
      <c r="Q4" s="3">
        <v>0</v>
      </c>
      <c r="R4" s="4" t="s">
        <v>4</v>
      </c>
      <c r="S4" s="5">
        <v>4</v>
      </c>
      <c r="T4" s="14">
        <f>SUM(B4:F4)</f>
        <v>1492</v>
      </c>
      <c r="U4" s="15">
        <f>SUM(B5:F5)</f>
        <v>1452</v>
      </c>
      <c r="V4" s="25">
        <f>SUM(T4:U4)</f>
        <v>2944</v>
      </c>
    </row>
    <row r="5" spans="1:22" ht="18" customHeight="1" thickBot="1" x14ac:dyDescent="0.2">
      <c r="A5" s="62" t="s">
        <v>2</v>
      </c>
      <c r="B5" s="63">
        <v>309</v>
      </c>
      <c r="C5" s="64">
        <v>313</v>
      </c>
      <c r="D5" s="64">
        <v>280</v>
      </c>
      <c r="E5" s="64">
        <v>278</v>
      </c>
      <c r="F5" s="64">
        <v>272</v>
      </c>
      <c r="G5" s="64">
        <v>287</v>
      </c>
      <c r="H5" s="64">
        <v>271</v>
      </c>
      <c r="I5" s="64">
        <v>282</v>
      </c>
      <c r="J5" s="64">
        <v>260</v>
      </c>
      <c r="K5" s="64">
        <v>288</v>
      </c>
      <c r="L5" s="64">
        <v>291</v>
      </c>
      <c r="M5" s="65">
        <v>282</v>
      </c>
      <c r="O5" s="32">
        <f>B3*B5+C3*C5+D3*D5+E3*E5+F3*F5+G3*G5+H3*H5+I3*I5+J3*J5+K3*K5+L3*L5+M3*M5</f>
        <v>18514</v>
      </c>
      <c r="Q5" s="6">
        <v>5</v>
      </c>
      <c r="R5" s="7" t="s">
        <v>4</v>
      </c>
      <c r="S5" s="8">
        <v>9</v>
      </c>
      <c r="T5" s="16">
        <f>SUM(G4:K4)</f>
        <v>1419</v>
      </c>
      <c r="U5" s="17">
        <f>SUM(G5:K5)</f>
        <v>1388</v>
      </c>
      <c r="V5" s="26">
        <f t="shared" ref="V5:V20" si="0">SUM(T5:U5)</f>
        <v>2807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606</v>
      </c>
      <c r="C6" s="68">
        <f t="shared" si="1"/>
        <v>616</v>
      </c>
      <c r="D6" s="68">
        <f t="shared" si="1"/>
        <v>582</v>
      </c>
      <c r="E6" s="68">
        <f t="shared" si="1"/>
        <v>580</v>
      </c>
      <c r="F6" s="68">
        <f t="shared" si="1"/>
        <v>560</v>
      </c>
      <c r="G6" s="68">
        <f t="shared" si="1"/>
        <v>551</v>
      </c>
      <c r="H6" s="68">
        <f t="shared" si="1"/>
        <v>570</v>
      </c>
      <c r="I6" s="68">
        <f t="shared" si="1"/>
        <v>569</v>
      </c>
      <c r="J6" s="68">
        <f t="shared" si="1"/>
        <v>540</v>
      </c>
      <c r="K6" s="68">
        <f t="shared" si="1"/>
        <v>577</v>
      </c>
      <c r="L6" s="68">
        <f t="shared" si="1"/>
        <v>653</v>
      </c>
      <c r="M6" s="69">
        <f t="shared" si="1"/>
        <v>626</v>
      </c>
      <c r="O6" s="33">
        <f>B3*B6+C3*C6+D3*D6+E3*E6+F3*F6+G3*G6+H3*H6+I3*I6+J3*J6+K3*K6+L3*L6+M3*M6</f>
        <v>38847</v>
      </c>
      <c r="Q6" s="6">
        <v>10</v>
      </c>
      <c r="R6" s="7" t="s">
        <v>4</v>
      </c>
      <c r="S6" s="8">
        <v>14</v>
      </c>
      <c r="T6" s="16">
        <f>SUM(L4:M4,B8:D8)</f>
        <v>1820</v>
      </c>
      <c r="U6" s="17">
        <f>SUM(L5:M5,B9:D9)</f>
        <v>1685</v>
      </c>
      <c r="V6" s="26">
        <f t="shared" si="0"/>
        <v>3505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2464</v>
      </c>
      <c r="U7" s="17">
        <f>SUM(E9:I9)</f>
        <v>2261</v>
      </c>
      <c r="V7" s="26">
        <f t="shared" si="0"/>
        <v>4725</v>
      </c>
    </row>
    <row r="8" spans="1:22" ht="18" customHeight="1" thickTop="1" x14ac:dyDescent="0.15">
      <c r="A8" s="58" t="s">
        <v>1</v>
      </c>
      <c r="B8" s="59">
        <v>354</v>
      </c>
      <c r="C8" s="60">
        <v>375</v>
      </c>
      <c r="D8" s="60">
        <v>385</v>
      </c>
      <c r="E8" s="60">
        <v>378</v>
      </c>
      <c r="F8" s="60">
        <v>466</v>
      </c>
      <c r="G8" s="60">
        <v>442</v>
      </c>
      <c r="H8" s="60">
        <v>513</v>
      </c>
      <c r="I8" s="60">
        <v>665</v>
      </c>
      <c r="J8" s="60">
        <v>619</v>
      </c>
      <c r="K8" s="60">
        <v>644</v>
      </c>
      <c r="L8" s="60">
        <v>596</v>
      </c>
      <c r="M8" s="61">
        <v>513</v>
      </c>
      <c r="O8" s="31">
        <f>B7*B8+C7*C8+D7*D8+E7*E8+F7*F8+G7*G8+H7*H8+I7*I8+J7*J8+K7*K8+L7*L8+M7*M8</f>
        <v>107837</v>
      </c>
      <c r="Q8" s="6">
        <v>20</v>
      </c>
      <c r="R8" s="7" t="s">
        <v>4</v>
      </c>
      <c r="S8" s="8">
        <v>24</v>
      </c>
      <c r="T8" s="16">
        <f>SUM(J8:M8,B12)</f>
        <v>2892</v>
      </c>
      <c r="U8" s="17">
        <f>SUM(J9:M9,B13)</f>
        <v>2724</v>
      </c>
      <c r="V8" s="26">
        <f t="shared" si="0"/>
        <v>5616</v>
      </c>
    </row>
    <row r="9" spans="1:22" ht="18" customHeight="1" thickBot="1" x14ac:dyDescent="0.2">
      <c r="A9" s="62" t="s">
        <v>2</v>
      </c>
      <c r="B9" s="63">
        <v>367</v>
      </c>
      <c r="C9" s="64">
        <v>375</v>
      </c>
      <c r="D9" s="64">
        <v>370</v>
      </c>
      <c r="E9" s="64">
        <v>412</v>
      </c>
      <c r="F9" s="64">
        <v>425</v>
      </c>
      <c r="G9" s="64">
        <v>401</v>
      </c>
      <c r="H9" s="64">
        <v>465</v>
      </c>
      <c r="I9" s="64">
        <v>558</v>
      </c>
      <c r="J9" s="64">
        <v>507</v>
      </c>
      <c r="K9" s="64">
        <v>543</v>
      </c>
      <c r="L9" s="64">
        <v>585</v>
      </c>
      <c r="M9" s="65">
        <v>564</v>
      </c>
      <c r="O9" s="32">
        <f>B7*B9+C7*C9+D7*D9+E7*E9+F7*F9+G7*G9+H7*H9+I7*I9+J7*J9+K7*K9+L7*L9+M7*M9</f>
        <v>100613</v>
      </c>
      <c r="Q9" s="6">
        <v>25</v>
      </c>
      <c r="R9" s="7" t="s">
        <v>4</v>
      </c>
      <c r="S9" s="8">
        <v>29</v>
      </c>
      <c r="T9" s="16">
        <f>SUM(C12:G12)</f>
        <v>2430</v>
      </c>
      <c r="U9" s="17">
        <f>SUM(C13:G13)</f>
        <v>2652</v>
      </c>
      <c r="V9" s="26">
        <f t="shared" si="0"/>
        <v>5082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721</v>
      </c>
      <c r="C10" s="72">
        <f t="shared" si="2"/>
        <v>750</v>
      </c>
      <c r="D10" s="72">
        <f t="shared" si="2"/>
        <v>755</v>
      </c>
      <c r="E10" s="72">
        <f t="shared" si="2"/>
        <v>790</v>
      </c>
      <c r="F10" s="72">
        <f t="shared" si="2"/>
        <v>891</v>
      </c>
      <c r="G10" s="72">
        <f t="shared" si="2"/>
        <v>843</v>
      </c>
      <c r="H10" s="72">
        <f t="shared" si="2"/>
        <v>978</v>
      </c>
      <c r="I10" s="72">
        <f t="shared" si="2"/>
        <v>1223</v>
      </c>
      <c r="J10" s="72">
        <f t="shared" si="2"/>
        <v>1126</v>
      </c>
      <c r="K10" s="72">
        <f t="shared" si="2"/>
        <v>1187</v>
      </c>
      <c r="L10" s="72">
        <f t="shared" si="2"/>
        <v>1181</v>
      </c>
      <c r="M10" s="73">
        <f t="shared" si="2"/>
        <v>1077</v>
      </c>
      <c r="O10" s="33">
        <f>B7*B10+C7*C10+D7*D10+E7*E10+F7*F10+G7*G10+H7*H10+I7*I10+J7*J10+K7*K10+L7*L10+M7*M10</f>
        <v>208450</v>
      </c>
      <c r="Q10" s="6">
        <v>30</v>
      </c>
      <c r="R10" s="7" t="s">
        <v>4</v>
      </c>
      <c r="S10" s="8">
        <v>34</v>
      </c>
      <c r="T10" s="16">
        <f>SUM(H12:L12)</f>
        <v>1819</v>
      </c>
      <c r="U10" s="17">
        <f>SUM(H13:L13)</f>
        <v>2003</v>
      </c>
      <c r="V10" s="26">
        <f t="shared" si="0"/>
        <v>3822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1705</v>
      </c>
      <c r="U11" s="17">
        <f>SUM(M13,B17:E17)</f>
        <v>1791</v>
      </c>
      <c r="V11" s="26">
        <f t="shared" si="0"/>
        <v>3496</v>
      </c>
    </row>
    <row r="12" spans="1:22" ht="18" customHeight="1" thickTop="1" x14ac:dyDescent="0.15">
      <c r="A12" s="58" t="s">
        <v>1</v>
      </c>
      <c r="B12" s="59">
        <v>520</v>
      </c>
      <c r="C12" s="60">
        <v>508</v>
      </c>
      <c r="D12" s="60">
        <v>549</v>
      </c>
      <c r="E12" s="60">
        <v>461</v>
      </c>
      <c r="F12" s="60">
        <v>476</v>
      </c>
      <c r="G12" s="60">
        <v>436</v>
      </c>
      <c r="H12" s="60">
        <v>405</v>
      </c>
      <c r="I12" s="60">
        <v>392</v>
      </c>
      <c r="J12" s="60">
        <v>328</v>
      </c>
      <c r="K12" s="60">
        <v>341</v>
      </c>
      <c r="L12" s="60">
        <v>353</v>
      </c>
      <c r="M12" s="61">
        <v>354</v>
      </c>
      <c r="O12" s="31">
        <f>B11*B12+C11*C12+D11*D12+E11*E12+F11*F12+G11*G12+H11*H12+I11*I12+J11*J12+K11*K12+L11*L12+M11*M12</f>
        <v>148316</v>
      </c>
      <c r="Q12" s="6">
        <v>40</v>
      </c>
      <c r="R12" s="7" t="s">
        <v>4</v>
      </c>
      <c r="S12" s="8">
        <v>44</v>
      </c>
      <c r="T12" s="16">
        <f>SUM(F16:J16)</f>
        <v>1765</v>
      </c>
      <c r="U12" s="17">
        <f>SUM(F17:J17)</f>
        <v>1997</v>
      </c>
      <c r="V12" s="26">
        <f t="shared" si="0"/>
        <v>3762</v>
      </c>
    </row>
    <row r="13" spans="1:22" ht="18" customHeight="1" thickBot="1" x14ac:dyDescent="0.2">
      <c r="A13" s="62" t="s">
        <v>2</v>
      </c>
      <c r="B13" s="63">
        <v>525</v>
      </c>
      <c r="C13" s="64">
        <v>589</v>
      </c>
      <c r="D13" s="64">
        <v>587</v>
      </c>
      <c r="E13" s="64">
        <v>568</v>
      </c>
      <c r="F13" s="64">
        <v>496</v>
      </c>
      <c r="G13" s="64">
        <v>412</v>
      </c>
      <c r="H13" s="64">
        <v>435</v>
      </c>
      <c r="I13" s="64">
        <v>433</v>
      </c>
      <c r="J13" s="64">
        <v>342</v>
      </c>
      <c r="K13" s="64">
        <v>399</v>
      </c>
      <c r="L13" s="64">
        <v>394</v>
      </c>
      <c r="M13" s="65">
        <v>399</v>
      </c>
      <c r="O13" s="32">
        <f>B11*B13+C11*C13+D11*D13+E11*E13+F11*F13+G11*G13+H11*H13+I11*I13+J11*J13+K11*K13+L11*L13+M11*M13</f>
        <v>161704</v>
      </c>
      <c r="Q13" s="6">
        <v>45</v>
      </c>
      <c r="R13" s="7" t="s">
        <v>4</v>
      </c>
      <c r="S13" s="8">
        <v>49</v>
      </c>
      <c r="T13" s="16">
        <f>SUM(K16:M16,B20:C20)</f>
        <v>2481</v>
      </c>
      <c r="U13" s="17">
        <f>SUM(K17:M17,B21:C21)</f>
        <v>2914</v>
      </c>
      <c r="V13" s="26">
        <f t="shared" si="0"/>
        <v>5395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1045</v>
      </c>
      <c r="C14" s="68">
        <f t="shared" si="3"/>
        <v>1097</v>
      </c>
      <c r="D14" s="68">
        <f t="shared" si="3"/>
        <v>1136</v>
      </c>
      <c r="E14" s="68">
        <f t="shared" si="3"/>
        <v>1029</v>
      </c>
      <c r="F14" s="68">
        <f t="shared" si="3"/>
        <v>972</v>
      </c>
      <c r="G14" s="68">
        <f t="shared" si="3"/>
        <v>848</v>
      </c>
      <c r="H14" s="68">
        <f t="shared" si="3"/>
        <v>840</v>
      </c>
      <c r="I14" s="68">
        <f t="shared" si="3"/>
        <v>825</v>
      </c>
      <c r="J14" s="68">
        <f t="shared" si="3"/>
        <v>670</v>
      </c>
      <c r="K14" s="68">
        <f t="shared" si="3"/>
        <v>740</v>
      </c>
      <c r="L14" s="68">
        <f t="shared" si="3"/>
        <v>747</v>
      </c>
      <c r="M14" s="69">
        <f t="shared" si="3"/>
        <v>753</v>
      </c>
      <c r="O14" s="33">
        <f>B11*B14+C11*C14+D11*D14+E11*E14+F11*F14+G11*G14+H11*H14+I11*I14+J11*J14+K11*K14+L11*L14+M11*M14</f>
        <v>310020</v>
      </c>
      <c r="Q14" s="6">
        <v>50</v>
      </c>
      <c r="R14" s="7" t="s">
        <v>4</v>
      </c>
      <c r="S14" s="8">
        <v>54</v>
      </c>
      <c r="T14" s="16">
        <f>SUM(D20:H20)</f>
        <v>2720</v>
      </c>
      <c r="U14" s="17">
        <f>SUM(D21:H21)</f>
        <v>2889</v>
      </c>
      <c r="V14" s="26">
        <f t="shared" si="0"/>
        <v>5609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2226</v>
      </c>
      <c r="U15" s="17">
        <f>SUM(I21:M21)</f>
        <v>2298</v>
      </c>
      <c r="V15" s="26">
        <f t="shared" si="0"/>
        <v>4524</v>
      </c>
    </row>
    <row r="16" spans="1:22" ht="18" customHeight="1" thickTop="1" x14ac:dyDescent="0.15">
      <c r="A16" s="58" t="s">
        <v>1</v>
      </c>
      <c r="B16" s="59">
        <v>360</v>
      </c>
      <c r="C16" s="60">
        <v>332</v>
      </c>
      <c r="D16" s="60">
        <v>317</v>
      </c>
      <c r="E16" s="60">
        <v>342</v>
      </c>
      <c r="F16" s="60">
        <v>336</v>
      </c>
      <c r="G16" s="60">
        <v>319</v>
      </c>
      <c r="H16" s="60">
        <v>338</v>
      </c>
      <c r="I16" s="60">
        <v>392</v>
      </c>
      <c r="J16" s="60">
        <v>380</v>
      </c>
      <c r="K16" s="60">
        <v>409</v>
      </c>
      <c r="L16" s="60">
        <v>443</v>
      </c>
      <c r="M16" s="61">
        <v>491</v>
      </c>
      <c r="O16" s="31">
        <f>B15*B16+C15*C16+D15*D16+E15*E16+F15*F16+G15*G16+H15*H16+I15*I16+J15*J16+K15*K16+L15*L16+M15*M16</f>
        <v>186779</v>
      </c>
      <c r="Q16" s="6">
        <v>60</v>
      </c>
      <c r="R16" s="7" t="s">
        <v>4</v>
      </c>
      <c r="S16" s="8">
        <v>64</v>
      </c>
      <c r="T16" s="16">
        <f>SUM(B24:F24)</f>
        <v>1793</v>
      </c>
      <c r="U16" s="17">
        <f>SUM(B25:F25)</f>
        <v>1940</v>
      </c>
      <c r="V16" s="26">
        <f t="shared" si="0"/>
        <v>3733</v>
      </c>
    </row>
    <row r="17" spans="1:22" ht="18" customHeight="1" thickBot="1" x14ac:dyDescent="0.2">
      <c r="A17" s="62" t="s">
        <v>2</v>
      </c>
      <c r="B17" s="63">
        <v>370</v>
      </c>
      <c r="C17" s="64">
        <v>323</v>
      </c>
      <c r="D17" s="64">
        <v>330</v>
      </c>
      <c r="E17" s="64">
        <v>369</v>
      </c>
      <c r="F17" s="64">
        <v>346</v>
      </c>
      <c r="G17" s="64">
        <v>383</v>
      </c>
      <c r="H17" s="64">
        <v>432</v>
      </c>
      <c r="I17" s="64">
        <v>419</v>
      </c>
      <c r="J17" s="64">
        <v>417</v>
      </c>
      <c r="K17" s="64">
        <v>507</v>
      </c>
      <c r="L17" s="64">
        <v>514</v>
      </c>
      <c r="M17" s="65">
        <v>543</v>
      </c>
      <c r="O17" s="32">
        <f>B15*B17+C15*C17+D15*D17+E15*E17+F15*F17+G15*G17+H15*H17+I15*I17+J15*J17+K15*K17+L15*L17+M15*M17</f>
        <v>208234</v>
      </c>
      <c r="Q17" s="6">
        <v>65</v>
      </c>
      <c r="R17" s="7" t="s">
        <v>4</v>
      </c>
      <c r="S17" s="8">
        <v>69</v>
      </c>
      <c r="T17" s="16">
        <f>SUM(G24:K24)</f>
        <v>1510</v>
      </c>
      <c r="U17" s="17">
        <f>SUM(G25:K25)</f>
        <v>1666</v>
      </c>
      <c r="V17" s="26">
        <f t="shared" si="0"/>
        <v>3176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730</v>
      </c>
      <c r="C18" s="68">
        <f t="shared" si="4"/>
        <v>655</v>
      </c>
      <c r="D18" s="68">
        <f t="shared" si="4"/>
        <v>647</v>
      </c>
      <c r="E18" s="68">
        <f t="shared" si="4"/>
        <v>711</v>
      </c>
      <c r="F18" s="68">
        <f t="shared" si="4"/>
        <v>682</v>
      </c>
      <c r="G18" s="68">
        <f t="shared" si="4"/>
        <v>702</v>
      </c>
      <c r="H18" s="68">
        <f t="shared" si="4"/>
        <v>770</v>
      </c>
      <c r="I18" s="68">
        <f t="shared" si="4"/>
        <v>811</v>
      </c>
      <c r="J18" s="68">
        <f t="shared" si="4"/>
        <v>797</v>
      </c>
      <c r="K18" s="68">
        <f t="shared" si="4"/>
        <v>916</v>
      </c>
      <c r="L18" s="68">
        <f t="shared" si="4"/>
        <v>957</v>
      </c>
      <c r="M18" s="69">
        <f t="shared" si="4"/>
        <v>1034</v>
      </c>
      <c r="O18" s="33">
        <f>B15*B18+C15*C18+D15*D18+E15*E18+F15*F18+G15*G18+H15*H18+I15*I18+J15*J18+K15*K18+L15*L18+M15*M18</f>
        <v>395013</v>
      </c>
      <c r="Q18" s="6">
        <v>70</v>
      </c>
      <c r="R18" s="7" t="s">
        <v>4</v>
      </c>
      <c r="S18" s="8">
        <v>74</v>
      </c>
      <c r="T18" s="16">
        <f>SUM(L24:M24,B28:D28)</f>
        <v>1168</v>
      </c>
      <c r="U18" s="17">
        <f>SUM(L25:M25,B29:D29)</f>
        <v>1395</v>
      </c>
      <c r="V18" s="26">
        <f t="shared" si="0"/>
        <v>2563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706</v>
      </c>
      <c r="U19" s="17">
        <f>SUM(E29:I29)</f>
        <v>1038</v>
      </c>
      <c r="V19" s="26">
        <f t="shared" si="0"/>
        <v>1744</v>
      </c>
    </row>
    <row r="20" spans="1:22" ht="18" customHeight="1" thickTop="1" thickBot="1" x14ac:dyDescent="0.2">
      <c r="A20" s="58" t="s">
        <v>1</v>
      </c>
      <c r="B20" s="59">
        <v>521</v>
      </c>
      <c r="C20" s="60">
        <v>617</v>
      </c>
      <c r="D20" s="60">
        <v>651</v>
      </c>
      <c r="E20" s="60">
        <v>654</v>
      </c>
      <c r="F20" s="60">
        <v>528</v>
      </c>
      <c r="G20" s="60">
        <v>395</v>
      </c>
      <c r="H20" s="60">
        <v>492</v>
      </c>
      <c r="I20" s="60">
        <v>478</v>
      </c>
      <c r="J20" s="60">
        <v>461</v>
      </c>
      <c r="K20" s="60">
        <v>447</v>
      </c>
      <c r="L20" s="60">
        <v>418</v>
      </c>
      <c r="M20" s="61">
        <v>422</v>
      </c>
      <c r="O20" s="31">
        <f>B19*B20+C19*C20+D19*D20+E19*E20+F19*F20+G19*G20+H19*H20+I19*I20+J19*J20+K19*K20+L19*L20+M19*M20</f>
        <v>322831</v>
      </c>
      <c r="Q20" s="9">
        <v>80</v>
      </c>
      <c r="R20" s="10" t="s">
        <v>4</v>
      </c>
      <c r="S20" s="11"/>
      <c r="T20" s="18">
        <f>SUM(J28:M28,B32:M32,B36:M36,B40:D40)</f>
        <v>633</v>
      </c>
      <c r="U20" s="19">
        <f>SUM(J29:M29,B33:M33,B37:M37,B41:D41)</f>
        <v>1486</v>
      </c>
      <c r="V20" s="27">
        <f t="shared" si="0"/>
        <v>2119</v>
      </c>
    </row>
    <row r="21" spans="1:22" ht="18" customHeight="1" thickTop="1" thickBot="1" x14ac:dyDescent="0.2">
      <c r="A21" s="62" t="s">
        <v>2</v>
      </c>
      <c r="B21" s="63">
        <v>652</v>
      </c>
      <c r="C21" s="64">
        <v>698</v>
      </c>
      <c r="D21" s="64">
        <v>740</v>
      </c>
      <c r="E21" s="64">
        <v>740</v>
      </c>
      <c r="F21" s="64">
        <v>534</v>
      </c>
      <c r="G21" s="64">
        <v>377</v>
      </c>
      <c r="H21" s="64">
        <v>498</v>
      </c>
      <c r="I21" s="64">
        <v>459</v>
      </c>
      <c r="J21" s="64">
        <v>497</v>
      </c>
      <c r="K21" s="64">
        <v>484</v>
      </c>
      <c r="L21" s="64">
        <v>442</v>
      </c>
      <c r="M21" s="65">
        <v>416</v>
      </c>
      <c r="O21" s="32">
        <f>B19*B21+C19*C21+D19*D21+E19*E21+F19*F21+G19*G21+H19*H21+I19*I21+J19*J21+K19*K21+L19*L21+M19*M21</f>
        <v>345724</v>
      </c>
      <c r="Q21" s="323" t="s">
        <v>8</v>
      </c>
      <c r="R21" s="324"/>
      <c r="S21" s="324"/>
      <c r="T21" s="20">
        <f>SUM(T4:T20)</f>
        <v>31043</v>
      </c>
      <c r="U21" s="21">
        <f>SUM(U4:U20)</f>
        <v>33579</v>
      </c>
      <c r="V21" s="23">
        <f>SUM(V4:V20)</f>
        <v>64622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1173</v>
      </c>
      <c r="C22" s="72">
        <f t="shared" si="5"/>
        <v>1315</v>
      </c>
      <c r="D22" s="72">
        <f t="shared" si="5"/>
        <v>1391</v>
      </c>
      <c r="E22" s="72">
        <f t="shared" si="5"/>
        <v>1394</v>
      </c>
      <c r="F22" s="72">
        <f t="shared" si="5"/>
        <v>1062</v>
      </c>
      <c r="G22" s="72">
        <f t="shared" si="5"/>
        <v>772</v>
      </c>
      <c r="H22" s="72">
        <f t="shared" si="5"/>
        <v>990</v>
      </c>
      <c r="I22" s="72">
        <f t="shared" si="5"/>
        <v>937</v>
      </c>
      <c r="J22" s="72">
        <f t="shared" si="5"/>
        <v>958</v>
      </c>
      <c r="K22" s="72">
        <f t="shared" si="5"/>
        <v>931</v>
      </c>
      <c r="L22" s="72">
        <f t="shared" si="5"/>
        <v>860</v>
      </c>
      <c r="M22" s="73">
        <f t="shared" si="5"/>
        <v>838</v>
      </c>
      <c r="O22" s="33">
        <f>B19*B22+C19*C22+D19*D22+E19*E22+F19*F22+G19*G22+H19*H22+I19*I22+J19*J22+K19*K22+L19*L22+M19*M22</f>
        <v>668555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351</v>
      </c>
      <c r="C24" s="60">
        <v>378</v>
      </c>
      <c r="D24" s="60">
        <v>364</v>
      </c>
      <c r="E24" s="60">
        <v>340</v>
      </c>
      <c r="F24" s="60">
        <v>360</v>
      </c>
      <c r="G24" s="60">
        <v>299</v>
      </c>
      <c r="H24" s="60">
        <v>338</v>
      </c>
      <c r="I24" s="60">
        <v>303</v>
      </c>
      <c r="J24" s="60">
        <v>277</v>
      </c>
      <c r="K24" s="60">
        <v>293</v>
      </c>
      <c r="L24" s="60">
        <v>274</v>
      </c>
      <c r="M24" s="61">
        <v>257</v>
      </c>
      <c r="O24" s="31">
        <f>B23*B24+C23*C24+D23*D24+E23*E24+F23*F24+G23*G24+H23*H24+I23*I24+J23*J24+K23*K24+L23*L24+M23*M24</f>
        <v>249670</v>
      </c>
      <c r="Q24" s="331" t="s">
        <v>21</v>
      </c>
      <c r="R24" s="332"/>
      <c r="S24" s="332"/>
      <c r="T24" s="41">
        <f>SUM(T4:T6)</f>
        <v>4731</v>
      </c>
      <c r="U24" s="43">
        <f>SUM(U4:U6)</f>
        <v>4525</v>
      </c>
      <c r="V24" s="36">
        <f>SUM(T24:U24)</f>
        <v>9256</v>
      </c>
    </row>
    <row r="25" spans="1:22" ht="18" customHeight="1" thickBot="1" x14ac:dyDescent="0.2">
      <c r="A25" s="62" t="s">
        <v>2</v>
      </c>
      <c r="B25" s="63">
        <v>401</v>
      </c>
      <c r="C25" s="64">
        <v>390</v>
      </c>
      <c r="D25" s="64">
        <v>424</v>
      </c>
      <c r="E25" s="64">
        <v>349</v>
      </c>
      <c r="F25" s="64">
        <v>376</v>
      </c>
      <c r="G25" s="64">
        <v>349</v>
      </c>
      <c r="H25" s="64">
        <v>358</v>
      </c>
      <c r="I25" s="64">
        <v>342</v>
      </c>
      <c r="J25" s="64">
        <v>346</v>
      </c>
      <c r="K25" s="64">
        <v>271</v>
      </c>
      <c r="L25" s="64">
        <v>314</v>
      </c>
      <c r="M25" s="65">
        <v>283</v>
      </c>
      <c r="O25" s="32">
        <f>B23*B25+C23*C25+D23*D25+E23*E25+F23*F25+G23*G25+H23*H25+I23*I25+J23*J25+K23*K25+L23*L25+M23*M25</f>
        <v>273716</v>
      </c>
      <c r="Q25" s="333" t="s">
        <v>24</v>
      </c>
      <c r="R25" s="334"/>
      <c r="S25" s="334"/>
      <c r="T25" s="45">
        <f>T24/T$30</f>
        <v>0.15240150758625132</v>
      </c>
      <c r="U25" s="48">
        <f>U24/U$30</f>
        <v>0.13475684207391525</v>
      </c>
      <c r="V25" s="51">
        <f>V24/V$30</f>
        <v>0.14323295472130235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752</v>
      </c>
      <c r="C26" s="68">
        <f t="shared" si="6"/>
        <v>768</v>
      </c>
      <c r="D26" s="68">
        <f t="shared" si="6"/>
        <v>788</v>
      </c>
      <c r="E26" s="68">
        <f t="shared" si="6"/>
        <v>689</v>
      </c>
      <c r="F26" s="68">
        <f t="shared" si="6"/>
        <v>736</v>
      </c>
      <c r="G26" s="68">
        <f t="shared" si="6"/>
        <v>648</v>
      </c>
      <c r="H26" s="68">
        <f t="shared" si="6"/>
        <v>696</v>
      </c>
      <c r="I26" s="68">
        <f t="shared" si="6"/>
        <v>645</v>
      </c>
      <c r="J26" s="68">
        <f t="shared" si="6"/>
        <v>623</v>
      </c>
      <c r="K26" s="68">
        <f t="shared" si="6"/>
        <v>564</v>
      </c>
      <c r="L26" s="68">
        <f t="shared" si="6"/>
        <v>588</v>
      </c>
      <c r="M26" s="69">
        <f t="shared" si="6"/>
        <v>540</v>
      </c>
      <c r="O26" s="33">
        <f>B23*B26+C23*C26+D23*D26+E23*E26+F23*F26+G23*G26+H23*H26+I23*I26+J23*J26+K23*K26+L23*L26+M23*M26</f>
        <v>523386</v>
      </c>
      <c r="Q26" s="335" t="s">
        <v>22</v>
      </c>
      <c r="R26" s="336"/>
      <c r="S26" s="336"/>
      <c r="T26" s="42">
        <f>SUM(T7:T16)</f>
        <v>22295</v>
      </c>
      <c r="U26" s="44">
        <f>SUM(U7:U16)</f>
        <v>23469</v>
      </c>
      <c r="V26" s="37">
        <f>SUM(T26:U26)</f>
        <v>45764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0.71819733917469319</v>
      </c>
      <c r="U27" s="47">
        <f>U26/U$30</f>
        <v>0.69891896721165014</v>
      </c>
      <c r="V27" s="52">
        <f>V26/V$30</f>
        <v>0.7081798768221349</v>
      </c>
    </row>
    <row r="28" spans="1:22" ht="18" customHeight="1" thickTop="1" x14ac:dyDescent="0.15">
      <c r="A28" s="58" t="s">
        <v>1</v>
      </c>
      <c r="B28" s="59">
        <v>239</v>
      </c>
      <c r="C28" s="60">
        <v>199</v>
      </c>
      <c r="D28" s="60">
        <v>199</v>
      </c>
      <c r="E28" s="60">
        <v>200</v>
      </c>
      <c r="F28" s="60">
        <v>146</v>
      </c>
      <c r="G28" s="60">
        <v>157</v>
      </c>
      <c r="H28" s="60">
        <v>110</v>
      </c>
      <c r="I28" s="60">
        <v>93</v>
      </c>
      <c r="J28" s="60">
        <v>82</v>
      </c>
      <c r="K28" s="60">
        <v>87</v>
      </c>
      <c r="L28" s="60">
        <v>71</v>
      </c>
      <c r="M28" s="61">
        <v>64</v>
      </c>
      <c r="O28" s="31">
        <f>B27*B28+C27*C28+D27*D28+E27*E28+F27*F28+G27*G28+H27*H28+I27*I28+J27*J28+K27*K28+L27*L28+M27*M28</f>
        <v>125314</v>
      </c>
      <c r="Q28" s="335" t="s">
        <v>23</v>
      </c>
      <c r="R28" s="336"/>
      <c r="S28" s="336"/>
      <c r="T28" s="42">
        <f>SUM(T17:T20)</f>
        <v>4017</v>
      </c>
      <c r="U28" s="44">
        <f>SUM(U17:U20)</f>
        <v>5585</v>
      </c>
      <c r="V28" s="37">
        <f>SUM(T28:U28)</f>
        <v>9602</v>
      </c>
    </row>
    <row r="29" spans="1:22" ht="18" customHeight="1" thickBot="1" x14ac:dyDescent="0.2">
      <c r="A29" s="62" t="s">
        <v>2</v>
      </c>
      <c r="B29" s="63">
        <v>292</v>
      </c>
      <c r="C29" s="64">
        <v>258</v>
      </c>
      <c r="D29" s="64">
        <v>248</v>
      </c>
      <c r="E29" s="64">
        <v>264</v>
      </c>
      <c r="F29" s="64">
        <v>218</v>
      </c>
      <c r="G29" s="64">
        <v>194</v>
      </c>
      <c r="H29" s="64">
        <v>198</v>
      </c>
      <c r="I29" s="64">
        <v>164</v>
      </c>
      <c r="J29" s="64">
        <v>153</v>
      </c>
      <c r="K29" s="64">
        <v>148</v>
      </c>
      <c r="L29" s="64">
        <v>172</v>
      </c>
      <c r="M29" s="65">
        <v>142</v>
      </c>
      <c r="O29" s="32">
        <f>B27*B29+C27*C29+D27*D29+E27*E29+F27*F29+G27*G29+H27*H29+I27*I29+J27*J29+K27*K29+L27*L29+M27*M29</f>
        <v>188034</v>
      </c>
      <c r="Q29" s="339" t="s">
        <v>24</v>
      </c>
      <c r="R29" s="340"/>
      <c r="S29" s="340"/>
      <c r="T29" s="49">
        <f>T28/T$30</f>
        <v>0.12940115323905552</v>
      </c>
      <c r="U29" s="50">
        <f>U28/U$30</f>
        <v>0.16632419071443461</v>
      </c>
      <c r="V29" s="53">
        <f>V28/V$30</f>
        <v>0.14858716845656278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531</v>
      </c>
      <c r="C30" s="72">
        <f t="shared" si="7"/>
        <v>457</v>
      </c>
      <c r="D30" s="72">
        <f t="shared" si="7"/>
        <v>447</v>
      </c>
      <c r="E30" s="72">
        <f t="shared" si="7"/>
        <v>464</v>
      </c>
      <c r="F30" s="72">
        <f t="shared" si="7"/>
        <v>364</v>
      </c>
      <c r="G30" s="72">
        <f t="shared" si="7"/>
        <v>351</v>
      </c>
      <c r="H30" s="72">
        <f t="shared" si="7"/>
        <v>308</v>
      </c>
      <c r="I30" s="72">
        <f t="shared" si="7"/>
        <v>257</v>
      </c>
      <c r="J30" s="72">
        <f t="shared" si="7"/>
        <v>235</v>
      </c>
      <c r="K30" s="72">
        <f t="shared" si="7"/>
        <v>235</v>
      </c>
      <c r="L30" s="72">
        <f t="shared" si="7"/>
        <v>243</v>
      </c>
      <c r="M30" s="73">
        <f t="shared" si="7"/>
        <v>206</v>
      </c>
      <c r="O30" s="33">
        <f>B27*B30+C27*C30+D27*D30+E27*E30+F27*F30+G27*G30+H27*H30+I27*I30+J27*J30+K27*K30+L27*L30+M27*M30</f>
        <v>313348</v>
      </c>
      <c r="Q30" s="323" t="s">
        <v>8</v>
      </c>
      <c r="R30" s="324"/>
      <c r="S30" s="341"/>
      <c r="T30" s="38">
        <f>SUM(T24,T26,T28)</f>
        <v>31043</v>
      </c>
      <c r="U30" s="21">
        <f>SUM(U24,U26,U28)</f>
        <v>33579</v>
      </c>
      <c r="V30" s="35">
        <f>SUM(T30:U30)</f>
        <v>64622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64</v>
      </c>
      <c r="C32" s="60">
        <v>54</v>
      </c>
      <c r="D32" s="60">
        <v>42</v>
      </c>
      <c r="E32" s="60">
        <v>42</v>
      </c>
      <c r="F32" s="60">
        <v>36</v>
      </c>
      <c r="G32" s="60">
        <v>16</v>
      </c>
      <c r="H32" s="60">
        <v>17</v>
      </c>
      <c r="I32" s="60">
        <v>21</v>
      </c>
      <c r="J32" s="60">
        <v>11</v>
      </c>
      <c r="K32" s="60">
        <v>6</v>
      </c>
      <c r="L32" s="60">
        <v>7</v>
      </c>
      <c r="M32" s="61">
        <v>5</v>
      </c>
      <c r="O32" s="31">
        <f>B31*B32+C31*C32+D31*D32+E31*E32+F31*F32+G31*G32+H31*H32+I31*I32+J31*J32+K31*K32+L31*L32+M31*M32</f>
        <v>27968</v>
      </c>
    </row>
    <row r="33" spans="1:15" ht="18" customHeight="1" thickBot="1" x14ac:dyDescent="0.2">
      <c r="A33" s="62" t="s">
        <v>2</v>
      </c>
      <c r="B33" s="63">
        <v>104</v>
      </c>
      <c r="C33" s="64">
        <v>132</v>
      </c>
      <c r="D33" s="64">
        <v>119</v>
      </c>
      <c r="E33" s="64">
        <v>98</v>
      </c>
      <c r="F33" s="64">
        <v>80</v>
      </c>
      <c r="G33" s="64">
        <v>87</v>
      </c>
      <c r="H33" s="64">
        <v>60</v>
      </c>
      <c r="I33" s="64">
        <v>62</v>
      </c>
      <c r="J33" s="64">
        <v>37</v>
      </c>
      <c r="K33" s="64">
        <v>21</v>
      </c>
      <c r="L33" s="64">
        <v>18</v>
      </c>
      <c r="M33" s="65">
        <v>16</v>
      </c>
      <c r="O33" s="32">
        <f>B31*B33+C31*C33+D31*D33+E31*E33+F31*F33+G31*G33+H31*H33+I31*I33+J31*J33+K31*K33+L31*L33+M31*M33</f>
        <v>73110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168</v>
      </c>
      <c r="C34" s="72">
        <f t="shared" si="8"/>
        <v>186</v>
      </c>
      <c r="D34" s="72">
        <f t="shared" si="8"/>
        <v>161</v>
      </c>
      <c r="E34" s="72">
        <f t="shared" si="8"/>
        <v>140</v>
      </c>
      <c r="F34" s="72">
        <f t="shared" si="8"/>
        <v>116</v>
      </c>
      <c r="G34" s="72">
        <f t="shared" si="8"/>
        <v>103</v>
      </c>
      <c r="H34" s="72">
        <f t="shared" si="8"/>
        <v>77</v>
      </c>
      <c r="I34" s="72">
        <f t="shared" si="8"/>
        <v>83</v>
      </c>
      <c r="J34" s="72">
        <f t="shared" si="8"/>
        <v>48</v>
      </c>
      <c r="K34" s="72">
        <f t="shared" si="8"/>
        <v>27</v>
      </c>
      <c r="L34" s="72">
        <f t="shared" si="8"/>
        <v>25</v>
      </c>
      <c r="M34" s="73">
        <f t="shared" si="8"/>
        <v>21</v>
      </c>
      <c r="O34" s="33">
        <f>B31*B34+C31*C34+D31*D34+E31*E34+F31*F34+G31*G34+H31*H34+I31*I34+J31*J34+K31*K34+L31*L34+M31*M34</f>
        <v>101078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3</v>
      </c>
      <c r="D36" s="60">
        <v>3</v>
      </c>
      <c r="E36" s="60">
        <v>0</v>
      </c>
      <c r="F36" s="60">
        <v>0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782</v>
      </c>
    </row>
    <row r="37" spans="1:15" ht="18" customHeight="1" thickBot="1" x14ac:dyDescent="0.2">
      <c r="A37" s="62" t="s">
        <v>2</v>
      </c>
      <c r="B37" s="63">
        <v>10</v>
      </c>
      <c r="C37" s="64">
        <v>10</v>
      </c>
      <c r="D37" s="64">
        <v>8</v>
      </c>
      <c r="E37" s="64">
        <v>6</v>
      </c>
      <c r="F37" s="64">
        <v>1</v>
      </c>
      <c r="G37" s="64">
        <v>1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3611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11</v>
      </c>
      <c r="C38" s="72">
        <f t="shared" si="9"/>
        <v>13</v>
      </c>
      <c r="D38" s="72">
        <f t="shared" si="9"/>
        <v>11</v>
      </c>
      <c r="E38" s="72">
        <f t="shared" si="9"/>
        <v>6</v>
      </c>
      <c r="F38" s="72">
        <f t="shared" si="9"/>
        <v>1</v>
      </c>
      <c r="G38" s="72">
        <f t="shared" si="9"/>
        <v>2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4393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31043</v>
      </c>
      <c r="F40" s="377"/>
      <c r="G40" s="82" t="s">
        <v>1</v>
      </c>
      <c r="H40" s="90">
        <f>J40/E40</f>
        <v>38.328447637148471</v>
      </c>
      <c r="I40" s="83"/>
      <c r="J40" s="378">
        <f>SUM(O4,O8,O12,O16,O20,O24,O28,O32,O36,O40,L40)</f>
        <v>1189830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33579</v>
      </c>
      <c r="F41" s="383"/>
      <c r="G41" s="85" t="s">
        <v>2</v>
      </c>
      <c r="H41" s="91">
        <f>J41/E41</f>
        <v>40.89639357932041</v>
      </c>
      <c r="I41" s="86"/>
      <c r="J41" s="384">
        <f>SUM(O5,O9,O13,O17,O21,O25,O29,O33,O37,O41,L41)</f>
        <v>1373260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64622</v>
      </c>
      <c r="F42" s="371"/>
      <c r="G42" s="88" t="s">
        <v>5</v>
      </c>
      <c r="H42" s="92">
        <f>J42/E42</f>
        <v>39.662808331527962</v>
      </c>
      <c r="I42" s="89"/>
      <c r="J42" s="372">
        <f>SUM(O6,O10,O14,O18,O22,O26,O30,O34,O38,O42,L42)</f>
        <v>2563090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307</v>
      </c>
      <c r="C4" s="60">
        <v>291</v>
      </c>
      <c r="D4" s="60">
        <v>313</v>
      </c>
      <c r="E4" s="60">
        <v>280</v>
      </c>
      <c r="F4" s="60">
        <v>264</v>
      </c>
      <c r="G4" s="60">
        <v>290</v>
      </c>
      <c r="H4" s="60">
        <v>290</v>
      </c>
      <c r="I4" s="60">
        <v>272</v>
      </c>
      <c r="J4" s="60">
        <v>286</v>
      </c>
      <c r="K4" s="60">
        <v>356</v>
      </c>
      <c r="L4" s="60">
        <v>343</v>
      </c>
      <c r="M4" s="61">
        <v>353</v>
      </c>
      <c r="O4" s="31">
        <f>B3*B4+C3*C4+D3*D4+E3*E4+F3*F4+G3*G4+H3*H4+I3*I4+J3*J4+K3*K4+L3*L4+M3*M4</f>
        <v>20712</v>
      </c>
      <c r="Q4" s="3">
        <v>0</v>
      </c>
      <c r="R4" s="4" t="s">
        <v>4</v>
      </c>
      <c r="S4" s="5">
        <v>4</v>
      </c>
      <c r="T4" s="14">
        <f>SUM(B4:F4)</f>
        <v>1455</v>
      </c>
      <c r="U4" s="15">
        <f>SUM(B5:F5)</f>
        <v>1411</v>
      </c>
      <c r="V4" s="25">
        <f>SUM(T4:U4)</f>
        <v>2866</v>
      </c>
    </row>
    <row r="5" spans="1:22" ht="18" customHeight="1" thickBot="1" x14ac:dyDescent="0.2">
      <c r="A5" s="62" t="s">
        <v>2</v>
      </c>
      <c r="B5" s="63">
        <v>297</v>
      </c>
      <c r="C5" s="64">
        <v>282</v>
      </c>
      <c r="D5" s="64">
        <v>280</v>
      </c>
      <c r="E5" s="64">
        <v>269</v>
      </c>
      <c r="F5" s="64">
        <v>283</v>
      </c>
      <c r="G5" s="64">
        <v>276</v>
      </c>
      <c r="H5" s="64">
        <v>272</v>
      </c>
      <c r="I5" s="64">
        <v>256</v>
      </c>
      <c r="J5" s="64">
        <v>285</v>
      </c>
      <c r="K5" s="64">
        <v>282</v>
      </c>
      <c r="L5" s="64">
        <v>282</v>
      </c>
      <c r="M5" s="65">
        <v>356</v>
      </c>
      <c r="O5" s="32">
        <f>B3*B5+C3*C5+D3*D5+E3*E5+F3*F5+G3*G5+H3*H5+I3*I5+J3*J5+K3*K5+L3*L5+M3*M5</f>
        <v>19139</v>
      </c>
      <c r="Q5" s="6">
        <v>5</v>
      </c>
      <c r="R5" s="7" t="s">
        <v>4</v>
      </c>
      <c r="S5" s="8">
        <v>9</v>
      </c>
      <c r="T5" s="16">
        <f>SUM(G4:K4)</f>
        <v>1494</v>
      </c>
      <c r="U5" s="17">
        <f>SUM(G5:K5)</f>
        <v>1371</v>
      </c>
      <c r="V5" s="26">
        <f t="shared" ref="V5:V20" si="0">SUM(T5:U5)</f>
        <v>2865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604</v>
      </c>
      <c r="C6" s="68">
        <f t="shared" si="1"/>
        <v>573</v>
      </c>
      <c r="D6" s="68">
        <f t="shared" si="1"/>
        <v>593</v>
      </c>
      <c r="E6" s="68">
        <f t="shared" si="1"/>
        <v>549</v>
      </c>
      <c r="F6" s="68">
        <f t="shared" si="1"/>
        <v>547</v>
      </c>
      <c r="G6" s="68">
        <f t="shared" si="1"/>
        <v>566</v>
      </c>
      <c r="H6" s="68">
        <f t="shared" si="1"/>
        <v>562</v>
      </c>
      <c r="I6" s="68">
        <f t="shared" si="1"/>
        <v>528</v>
      </c>
      <c r="J6" s="68">
        <f t="shared" si="1"/>
        <v>571</v>
      </c>
      <c r="K6" s="68">
        <f t="shared" si="1"/>
        <v>638</v>
      </c>
      <c r="L6" s="68">
        <f t="shared" si="1"/>
        <v>625</v>
      </c>
      <c r="M6" s="69">
        <f t="shared" si="1"/>
        <v>709</v>
      </c>
      <c r="O6" s="33">
        <f>B3*B6+C3*C6+D3*D6+E3*E6+F3*F6+G3*G6+H3*H6+I3*I6+J3*J6+K3*K6+L3*L6+M3*M6</f>
        <v>39851</v>
      </c>
      <c r="Q6" s="6">
        <v>10</v>
      </c>
      <c r="R6" s="7" t="s">
        <v>4</v>
      </c>
      <c r="S6" s="8">
        <v>14</v>
      </c>
      <c r="T6" s="16">
        <f>SUM(L4:M4,B8:D8)</f>
        <v>1824</v>
      </c>
      <c r="U6" s="17">
        <f>SUM(L5:M5,B9:D9)</f>
        <v>1784</v>
      </c>
      <c r="V6" s="26">
        <f t="shared" si="0"/>
        <v>3608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2591</v>
      </c>
      <c r="U7" s="17">
        <f>SUM(E9:I9)</f>
        <v>2369</v>
      </c>
      <c r="V7" s="26">
        <f t="shared" si="0"/>
        <v>4960</v>
      </c>
    </row>
    <row r="8" spans="1:22" ht="18" customHeight="1" thickTop="1" x14ac:dyDescent="0.15">
      <c r="A8" s="58" t="s">
        <v>1</v>
      </c>
      <c r="B8" s="59">
        <v>370</v>
      </c>
      <c r="C8" s="60">
        <v>386</v>
      </c>
      <c r="D8" s="60">
        <v>372</v>
      </c>
      <c r="E8" s="60">
        <v>461</v>
      </c>
      <c r="F8" s="60">
        <v>443</v>
      </c>
      <c r="G8" s="60">
        <v>537</v>
      </c>
      <c r="H8" s="60">
        <v>525</v>
      </c>
      <c r="I8" s="60">
        <v>625</v>
      </c>
      <c r="J8" s="60">
        <v>636</v>
      </c>
      <c r="K8" s="60">
        <v>638</v>
      </c>
      <c r="L8" s="60">
        <v>599</v>
      </c>
      <c r="M8" s="61">
        <v>542</v>
      </c>
      <c r="O8" s="31">
        <f>B7*B8+C7*C8+D7*D8+E7*E8+F7*F8+G7*G8+H7*H8+I7*I8+J7*J8+K7*K8+L7*L8+M7*M8</f>
        <v>110885</v>
      </c>
      <c r="Q8" s="6">
        <v>20</v>
      </c>
      <c r="R8" s="7" t="s">
        <v>4</v>
      </c>
      <c r="S8" s="8">
        <v>24</v>
      </c>
      <c r="T8" s="16">
        <f>SUM(J8:M8,B12)</f>
        <v>2923</v>
      </c>
      <c r="U8" s="17">
        <f>SUM(J9:M9,B13)</f>
        <v>2876</v>
      </c>
      <c r="V8" s="26">
        <f t="shared" si="0"/>
        <v>5799</v>
      </c>
    </row>
    <row r="9" spans="1:22" ht="18" customHeight="1" thickBot="1" x14ac:dyDescent="0.2">
      <c r="A9" s="62" t="s">
        <v>2</v>
      </c>
      <c r="B9" s="63">
        <v>366</v>
      </c>
      <c r="C9" s="64">
        <v>367</v>
      </c>
      <c r="D9" s="64">
        <v>413</v>
      </c>
      <c r="E9" s="64">
        <v>422</v>
      </c>
      <c r="F9" s="64">
        <v>407</v>
      </c>
      <c r="G9" s="64">
        <v>461</v>
      </c>
      <c r="H9" s="64">
        <v>505</v>
      </c>
      <c r="I9" s="64">
        <v>574</v>
      </c>
      <c r="J9" s="64">
        <v>544</v>
      </c>
      <c r="K9" s="64">
        <v>594</v>
      </c>
      <c r="L9" s="64">
        <v>601</v>
      </c>
      <c r="M9" s="65">
        <v>536</v>
      </c>
      <c r="O9" s="32">
        <f>B7*B9+C7*C9+D7*D9+E7*E9+F7*F9+G7*G9+H7*H9+I7*I9+J7*J9+K7*K9+L7*L9+M7*M9</f>
        <v>104524</v>
      </c>
      <c r="Q9" s="6">
        <v>25</v>
      </c>
      <c r="R9" s="7" t="s">
        <v>4</v>
      </c>
      <c r="S9" s="8">
        <v>29</v>
      </c>
      <c r="T9" s="16">
        <f>SUM(C12:G12)</f>
        <v>2332</v>
      </c>
      <c r="U9" s="17">
        <f>SUM(C13:G13)</f>
        <v>2526</v>
      </c>
      <c r="V9" s="26">
        <f t="shared" si="0"/>
        <v>4858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736</v>
      </c>
      <c r="C10" s="72">
        <f t="shared" si="2"/>
        <v>753</v>
      </c>
      <c r="D10" s="72">
        <f t="shared" si="2"/>
        <v>785</v>
      </c>
      <c r="E10" s="72">
        <f t="shared" si="2"/>
        <v>883</v>
      </c>
      <c r="F10" s="72">
        <f t="shared" si="2"/>
        <v>850</v>
      </c>
      <c r="G10" s="72">
        <f t="shared" si="2"/>
        <v>998</v>
      </c>
      <c r="H10" s="72">
        <f t="shared" si="2"/>
        <v>1030</v>
      </c>
      <c r="I10" s="72">
        <f t="shared" si="2"/>
        <v>1199</v>
      </c>
      <c r="J10" s="72">
        <f t="shared" si="2"/>
        <v>1180</v>
      </c>
      <c r="K10" s="72">
        <f t="shared" si="2"/>
        <v>1232</v>
      </c>
      <c r="L10" s="72">
        <f t="shared" si="2"/>
        <v>1200</v>
      </c>
      <c r="M10" s="73">
        <f t="shared" si="2"/>
        <v>1078</v>
      </c>
      <c r="O10" s="33">
        <f>B7*B10+C7*C10+D7*D10+E7*E10+F7*F10+G7*G10+H7*H10+I7*I10+J7*J10+K7*K10+L7*L10+M7*M10</f>
        <v>215409</v>
      </c>
      <c r="Q10" s="6">
        <v>30</v>
      </c>
      <c r="R10" s="7" t="s">
        <v>4</v>
      </c>
      <c r="S10" s="8">
        <v>34</v>
      </c>
      <c r="T10" s="16">
        <f>SUM(H12:L12)</f>
        <v>1778</v>
      </c>
      <c r="U10" s="17">
        <f>SUM(H13:L13)</f>
        <v>1963</v>
      </c>
      <c r="V10" s="26">
        <f t="shared" si="0"/>
        <v>3741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1636</v>
      </c>
      <c r="U11" s="17">
        <f>SUM(M13,B17:E17)</f>
        <v>1741</v>
      </c>
      <c r="V11" s="26">
        <f t="shared" si="0"/>
        <v>3377</v>
      </c>
    </row>
    <row r="12" spans="1:22" ht="18" customHeight="1" thickTop="1" x14ac:dyDescent="0.15">
      <c r="A12" s="58" t="s">
        <v>1</v>
      </c>
      <c r="B12" s="59">
        <v>508</v>
      </c>
      <c r="C12" s="60">
        <v>556</v>
      </c>
      <c r="D12" s="60">
        <v>462</v>
      </c>
      <c r="E12" s="60">
        <v>468</v>
      </c>
      <c r="F12" s="60">
        <v>442</v>
      </c>
      <c r="G12" s="60">
        <v>404</v>
      </c>
      <c r="H12" s="60">
        <v>393</v>
      </c>
      <c r="I12" s="60">
        <v>331</v>
      </c>
      <c r="J12" s="60">
        <v>343</v>
      </c>
      <c r="K12" s="60">
        <v>356</v>
      </c>
      <c r="L12" s="60">
        <v>355</v>
      </c>
      <c r="M12" s="61">
        <v>351</v>
      </c>
      <c r="O12" s="31">
        <f>B11*B12+C11*C12+D11*D12+E11*E12+F11*F12+G11*G12+H11*H12+I11*I12+J11*J12+K11*K12+L11*L12+M11*M12</f>
        <v>143962</v>
      </c>
      <c r="Q12" s="6">
        <v>40</v>
      </c>
      <c r="R12" s="7" t="s">
        <v>4</v>
      </c>
      <c r="S12" s="8">
        <v>44</v>
      </c>
      <c r="T12" s="16">
        <f>SUM(F16:J16)</f>
        <v>1836</v>
      </c>
      <c r="U12" s="17">
        <f>SUM(F17:J17)</f>
        <v>2123</v>
      </c>
      <c r="V12" s="26">
        <f t="shared" si="0"/>
        <v>3959</v>
      </c>
    </row>
    <row r="13" spans="1:22" ht="18" customHeight="1" thickBot="1" x14ac:dyDescent="0.2">
      <c r="A13" s="62" t="s">
        <v>2</v>
      </c>
      <c r="B13" s="63">
        <v>601</v>
      </c>
      <c r="C13" s="64">
        <v>605</v>
      </c>
      <c r="D13" s="64">
        <v>585</v>
      </c>
      <c r="E13" s="64">
        <v>477</v>
      </c>
      <c r="F13" s="64">
        <v>414</v>
      </c>
      <c r="G13" s="64">
        <v>445</v>
      </c>
      <c r="H13" s="64">
        <v>427</v>
      </c>
      <c r="I13" s="64">
        <v>339</v>
      </c>
      <c r="J13" s="64">
        <v>407</v>
      </c>
      <c r="K13" s="64">
        <v>397</v>
      </c>
      <c r="L13" s="64">
        <v>393</v>
      </c>
      <c r="M13" s="65">
        <v>377</v>
      </c>
      <c r="O13" s="32">
        <f>B11*B13+C11*C13+D11*D13+E11*E13+F11*F13+G11*G13+H11*H13+I11*I13+J11*J13+K11*K13+L11*L13+M11*M13</f>
        <v>158136</v>
      </c>
      <c r="Q13" s="6">
        <v>45</v>
      </c>
      <c r="R13" s="7" t="s">
        <v>4</v>
      </c>
      <c r="S13" s="8">
        <v>49</v>
      </c>
      <c r="T13" s="16">
        <f>SUM(K16:M16,B20:C20)</f>
        <v>2749</v>
      </c>
      <c r="U13" s="17">
        <f>SUM(K17:M17,B21:C21)</f>
        <v>3146</v>
      </c>
      <c r="V13" s="26">
        <f t="shared" si="0"/>
        <v>5895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1109</v>
      </c>
      <c r="C14" s="68">
        <f t="shared" si="3"/>
        <v>1161</v>
      </c>
      <c r="D14" s="68">
        <f t="shared" si="3"/>
        <v>1047</v>
      </c>
      <c r="E14" s="68">
        <f t="shared" si="3"/>
        <v>945</v>
      </c>
      <c r="F14" s="68">
        <f t="shared" si="3"/>
        <v>856</v>
      </c>
      <c r="G14" s="68">
        <f t="shared" si="3"/>
        <v>849</v>
      </c>
      <c r="H14" s="68">
        <f t="shared" si="3"/>
        <v>820</v>
      </c>
      <c r="I14" s="68">
        <f t="shared" si="3"/>
        <v>670</v>
      </c>
      <c r="J14" s="68">
        <f t="shared" si="3"/>
        <v>750</v>
      </c>
      <c r="K14" s="68">
        <f t="shared" si="3"/>
        <v>753</v>
      </c>
      <c r="L14" s="68">
        <f t="shared" si="3"/>
        <v>748</v>
      </c>
      <c r="M14" s="69">
        <f t="shared" si="3"/>
        <v>728</v>
      </c>
      <c r="O14" s="33">
        <f>B11*B14+C11*C14+D11*D14+E11*E14+F11*F14+G11*G14+H11*H14+I11*I14+J11*J14+K11*K14+L11*L14+M11*M14</f>
        <v>302098</v>
      </c>
      <c r="Q14" s="6">
        <v>50</v>
      </c>
      <c r="R14" s="7" t="s">
        <v>4</v>
      </c>
      <c r="S14" s="8">
        <v>54</v>
      </c>
      <c r="T14" s="16">
        <f>SUM(D20:H20)</f>
        <v>2539</v>
      </c>
      <c r="U14" s="17">
        <f>SUM(D21:H21)</f>
        <v>2600</v>
      </c>
      <c r="V14" s="26">
        <f t="shared" si="0"/>
        <v>5139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2090</v>
      </c>
      <c r="U15" s="17">
        <f>SUM(I21:M21)</f>
        <v>2248</v>
      </c>
      <c r="V15" s="26">
        <f t="shared" si="0"/>
        <v>4338</v>
      </c>
    </row>
    <row r="16" spans="1:22" ht="18" customHeight="1" thickTop="1" x14ac:dyDescent="0.15">
      <c r="A16" s="58" t="s">
        <v>1</v>
      </c>
      <c r="B16" s="59">
        <v>323</v>
      </c>
      <c r="C16" s="60">
        <v>301</v>
      </c>
      <c r="D16" s="60">
        <v>325</v>
      </c>
      <c r="E16" s="60">
        <v>336</v>
      </c>
      <c r="F16" s="60">
        <v>321</v>
      </c>
      <c r="G16" s="60">
        <v>337</v>
      </c>
      <c r="H16" s="60">
        <v>389</v>
      </c>
      <c r="I16" s="60">
        <v>374</v>
      </c>
      <c r="J16" s="60">
        <v>415</v>
      </c>
      <c r="K16" s="60">
        <v>453</v>
      </c>
      <c r="L16" s="60">
        <v>489</v>
      </c>
      <c r="M16" s="61">
        <v>522</v>
      </c>
      <c r="O16" s="31">
        <f>B15*B16+C15*C16+D15*D16+E15*E16+F15*F16+G15*G16+H15*H16+I15*I16+J15*J16+K15*K16+L15*L16+M15*M16</f>
        <v>192969</v>
      </c>
      <c r="Q16" s="6">
        <v>60</v>
      </c>
      <c r="R16" s="7" t="s">
        <v>4</v>
      </c>
      <c r="S16" s="8">
        <v>64</v>
      </c>
      <c r="T16" s="16">
        <f>SUM(B24:F24)</f>
        <v>1766</v>
      </c>
      <c r="U16" s="17">
        <f>SUM(B25:F25)</f>
        <v>1908</v>
      </c>
      <c r="V16" s="26">
        <f t="shared" si="0"/>
        <v>3674</v>
      </c>
    </row>
    <row r="17" spans="1:22" ht="18" customHeight="1" thickBot="1" x14ac:dyDescent="0.2">
      <c r="A17" s="62" t="s">
        <v>2</v>
      </c>
      <c r="B17" s="63">
        <v>325</v>
      </c>
      <c r="C17" s="64">
        <v>328</v>
      </c>
      <c r="D17" s="64">
        <v>363</v>
      </c>
      <c r="E17" s="64">
        <v>348</v>
      </c>
      <c r="F17" s="64">
        <v>374</v>
      </c>
      <c r="G17" s="64">
        <v>422</v>
      </c>
      <c r="H17" s="64">
        <v>407</v>
      </c>
      <c r="I17" s="64">
        <v>416</v>
      </c>
      <c r="J17" s="64">
        <v>504</v>
      </c>
      <c r="K17" s="64">
        <v>513</v>
      </c>
      <c r="L17" s="64">
        <v>533</v>
      </c>
      <c r="M17" s="65">
        <v>661</v>
      </c>
      <c r="O17" s="32">
        <f>B15*B17+C15*C17+D15*D17+E15*E17+F15*F17+G15*G17+H15*H17+I15*I17+J15*J17+K15*K17+L15*L17+M15*M17</f>
        <v>219292</v>
      </c>
      <c r="Q17" s="6">
        <v>65</v>
      </c>
      <c r="R17" s="7" t="s">
        <v>4</v>
      </c>
      <c r="S17" s="8">
        <v>69</v>
      </c>
      <c r="T17" s="16">
        <f>SUM(G24:K24)</f>
        <v>1532</v>
      </c>
      <c r="U17" s="17">
        <f>SUM(G25:K25)</f>
        <v>1652</v>
      </c>
      <c r="V17" s="26">
        <f t="shared" si="0"/>
        <v>3184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648</v>
      </c>
      <c r="C18" s="68">
        <f t="shared" si="4"/>
        <v>629</v>
      </c>
      <c r="D18" s="68">
        <f t="shared" si="4"/>
        <v>688</v>
      </c>
      <c r="E18" s="68">
        <f t="shared" si="4"/>
        <v>684</v>
      </c>
      <c r="F18" s="68">
        <f t="shared" si="4"/>
        <v>695</v>
      </c>
      <c r="G18" s="68">
        <f t="shared" si="4"/>
        <v>759</v>
      </c>
      <c r="H18" s="68">
        <f t="shared" si="4"/>
        <v>796</v>
      </c>
      <c r="I18" s="68">
        <f t="shared" si="4"/>
        <v>790</v>
      </c>
      <c r="J18" s="68">
        <f t="shared" si="4"/>
        <v>919</v>
      </c>
      <c r="K18" s="68">
        <f t="shared" si="4"/>
        <v>966</v>
      </c>
      <c r="L18" s="68">
        <f t="shared" si="4"/>
        <v>1022</v>
      </c>
      <c r="M18" s="69">
        <f t="shared" si="4"/>
        <v>1183</v>
      </c>
      <c r="O18" s="33">
        <f>B15*B18+C15*C18+D15*D18+E15*E18+F15*F18+G15*G18+H15*H18+I15*I18+J15*J18+K15*K18+L15*L18+M15*M18</f>
        <v>412261</v>
      </c>
      <c r="Q18" s="6">
        <v>70</v>
      </c>
      <c r="R18" s="7" t="s">
        <v>4</v>
      </c>
      <c r="S18" s="8">
        <v>74</v>
      </c>
      <c r="T18" s="16">
        <f>SUM(L24:M24,B28:D28)</f>
        <v>1124</v>
      </c>
      <c r="U18" s="17">
        <f>SUM(L25:M25,B29:D29)</f>
        <v>1356</v>
      </c>
      <c r="V18" s="26">
        <f t="shared" si="0"/>
        <v>2480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615</v>
      </c>
      <c r="U19" s="17">
        <f>SUM(E29:I29)</f>
        <v>959</v>
      </c>
      <c r="V19" s="26">
        <f t="shared" si="0"/>
        <v>1574</v>
      </c>
    </row>
    <row r="20" spans="1:22" ht="18" customHeight="1" thickTop="1" thickBot="1" x14ac:dyDescent="0.2">
      <c r="A20" s="58" t="s">
        <v>1</v>
      </c>
      <c r="B20" s="59">
        <v>625</v>
      </c>
      <c r="C20" s="60">
        <v>660</v>
      </c>
      <c r="D20" s="60">
        <v>642</v>
      </c>
      <c r="E20" s="60">
        <v>537</v>
      </c>
      <c r="F20" s="60">
        <v>394</v>
      </c>
      <c r="G20" s="60">
        <v>489</v>
      </c>
      <c r="H20" s="60">
        <v>477</v>
      </c>
      <c r="I20" s="60">
        <v>466</v>
      </c>
      <c r="J20" s="60">
        <v>443</v>
      </c>
      <c r="K20" s="60">
        <v>425</v>
      </c>
      <c r="L20" s="60">
        <v>410</v>
      </c>
      <c r="M20" s="61">
        <v>346</v>
      </c>
      <c r="O20" s="31">
        <f>B19*B20+C19*C20+D19*D20+E19*E20+F19*F20+G19*G20+H19*H20+I19*I20+J19*J20+K19*K20+L19*L20+M19*M20</f>
        <v>312847</v>
      </c>
      <c r="Q20" s="9">
        <v>80</v>
      </c>
      <c r="R20" s="10" t="s">
        <v>4</v>
      </c>
      <c r="S20" s="11"/>
      <c r="T20" s="18">
        <f>SUM(J28:M28,B32:M32,B36:M36,B40:D40)</f>
        <v>595</v>
      </c>
      <c r="U20" s="19">
        <f>SUM(J29:M29,B33:M33,B37:M37,B41:D41)</f>
        <v>1435</v>
      </c>
      <c r="V20" s="27">
        <f t="shared" si="0"/>
        <v>2030</v>
      </c>
    </row>
    <row r="21" spans="1:22" ht="18" customHeight="1" thickTop="1" thickBot="1" x14ac:dyDescent="0.2">
      <c r="A21" s="62" t="s">
        <v>2</v>
      </c>
      <c r="B21" s="63">
        <v>706</v>
      </c>
      <c r="C21" s="64">
        <v>733</v>
      </c>
      <c r="D21" s="64">
        <v>738</v>
      </c>
      <c r="E21" s="64">
        <v>540</v>
      </c>
      <c r="F21" s="64">
        <v>377</v>
      </c>
      <c r="G21" s="64">
        <v>489</v>
      </c>
      <c r="H21" s="64">
        <v>456</v>
      </c>
      <c r="I21" s="64">
        <v>497</v>
      </c>
      <c r="J21" s="64">
        <v>486</v>
      </c>
      <c r="K21" s="64">
        <v>442</v>
      </c>
      <c r="L21" s="64">
        <v>423</v>
      </c>
      <c r="M21" s="65">
        <v>400</v>
      </c>
      <c r="O21" s="32">
        <f>B19*B21+C19*C21+D19*D21+E19*E21+F19*F21+G19*G21+H19*H21+I19*I21+J19*J21+K19*K21+L19*L21+M19*M21</f>
        <v>332269</v>
      </c>
      <c r="Q21" s="323" t="s">
        <v>8</v>
      </c>
      <c r="R21" s="324"/>
      <c r="S21" s="324"/>
      <c r="T21" s="20">
        <f>SUM(T4:T20)</f>
        <v>30879</v>
      </c>
      <c r="U21" s="21">
        <f>SUM(U4:U20)</f>
        <v>33468</v>
      </c>
      <c r="V21" s="23">
        <f>SUM(V4:V20)</f>
        <v>64347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1331</v>
      </c>
      <c r="C22" s="72">
        <f t="shared" si="5"/>
        <v>1393</v>
      </c>
      <c r="D22" s="72">
        <f t="shared" si="5"/>
        <v>1380</v>
      </c>
      <c r="E22" s="72">
        <f t="shared" si="5"/>
        <v>1077</v>
      </c>
      <c r="F22" s="72">
        <f t="shared" si="5"/>
        <v>771</v>
      </c>
      <c r="G22" s="72">
        <f t="shared" si="5"/>
        <v>978</v>
      </c>
      <c r="H22" s="72">
        <f t="shared" si="5"/>
        <v>933</v>
      </c>
      <c r="I22" s="72">
        <f t="shared" si="5"/>
        <v>963</v>
      </c>
      <c r="J22" s="72">
        <f t="shared" si="5"/>
        <v>929</v>
      </c>
      <c r="K22" s="72">
        <f t="shared" si="5"/>
        <v>867</v>
      </c>
      <c r="L22" s="72">
        <f t="shared" si="5"/>
        <v>833</v>
      </c>
      <c r="M22" s="73">
        <f t="shared" si="5"/>
        <v>746</v>
      </c>
      <c r="O22" s="33">
        <f>B19*B22+C19*C22+D19*D22+E19*E22+F19*F22+G19*G22+H19*H22+I19*I22+J19*J22+K19*K22+L19*L22+M19*M22</f>
        <v>645116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378</v>
      </c>
      <c r="C24" s="60">
        <v>370</v>
      </c>
      <c r="D24" s="60">
        <v>347</v>
      </c>
      <c r="E24" s="60">
        <v>363</v>
      </c>
      <c r="F24" s="60">
        <v>308</v>
      </c>
      <c r="G24" s="60">
        <v>348</v>
      </c>
      <c r="H24" s="60">
        <v>309</v>
      </c>
      <c r="I24" s="60">
        <v>293</v>
      </c>
      <c r="J24" s="60">
        <v>300</v>
      </c>
      <c r="K24" s="60">
        <v>282</v>
      </c>
      <c r="L24" s="60">
        <v>262</v>
      </c>
      <c r="M24" s="61">
        <v>247</v>
      </c>
      <c r="O24" s="31">
        <f>B23*B24+C23*C24+D23*D24+E23*E24+F23*F24+G23*G24+H23*H24+I23*I24+J23*J24+K23*K24+L23*L24+M23*M24</f>
        <v>247725</v>
      </c>
      <c r="Q24" s="331" t="s">
        <v>21</v>
      </c>
      <c r="R24" s="332"/>
      <c r="S24" s="332"/>
      <c r="T24" s="41">
        <f>SUM(T4:T6)</f>
        <v>4773</v>
      </c>
      <c r="U24" s="43">
        <f>SUM(U4:U6)</f>
        <v>4566</v>
      </c>
      <c r="V24" s="36">
        <f>SUM(T24:U24)</f>
        <v>9339</v>
      </c>
    </row>
    <row r="25" spans="1:22" ht="18" customHeight="1" thickBot="1" x14ac:dyDescent="0.2">
      <c r="A25" s="62" t="s">
        <v>2</v>
      </c>
      <c r="B25" s="63">
        <v>390</v>
      </c>
      <c r="C25" s="64">
        <v>433</v>
      </c>
      <c r="D25" s="64">
        <v>348</v>
      </c>
      <c r="E25" s="64">
        <v>378</v>
      </c>
      <c r="F25" s="64">
        <v>359</v>
      </c>
      <c r="G25" s="64">
        <v>359</v>
      </c>
      <c r="H25" s="64">
        <v>351</v>
      </c>
      <c r="I25" s="64">
        <v>345</v>
      </c>
      <c r="J25" s="64">
        <v>281</v>
      </c>
      <c r="K25" s="64">
        <v>316</v>
      </c>
      <c r="L25" s="64">
        <v>281</v>
      </c>
      <c r="M25" s="65">
        <v>296</v>
      </c>
      <c r="O25" s="32">
        <f>B23*B25+C23*C25+D23*D25+E23*E25+F23*F25+G23*G25+H23*H25+I23*I25+J23*J25+K23*K25+L23*L25+M23*M25</f>
        <v>269393</v>
      </c>
      <c r="Q25" s="333" t="s">
        <v>24</v>
      </c>
      <c r="R25" s="334"/>
      <c r="S25" s="334"/>
      <c r="T25" s="45">
        <f>T24/T$30</f>
        <v>0.15457106771592344</v>
      </c>
      <c r="U25" s="48">
        <f>U24/U$30</f>
        <v>0.13642882753675153</v>
      </c>
      <c r="V25" s="51">
        <f>V24/V$30</f>
        <v>0.14513497132733461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768</v>
      </c>
      <c r="C26" s="68">
        <f t="shared" si="6"/>
        <v>803</v>
      </c>
      <c r="D26" s="68">
        <f t="shared" si="6"/>
        <v>695</v>
      </c>
      <c r="E26" s="68">
        <f t="shared" si="6"/>
        <v>741</v>
      </c>
      <c r="F26" s="68">
        <f t="shared" si="6"/>
        <v>667</v>
      </c>
      <c r="G26" s="68">
        <f t="shared" si="6"/>
        <v>707</v>
      </c>
      <c r="H26" s="68">
        <f t="shared" si="6"/>
        <v>660</v>
      </c>
      <c r="I26" s="68">
        <f t="shared" si="6"/>
        <v>638</v>
      </c>
      <c r="J26" s="68">
        <f t="shared" si="6"/>
        <v>581</v>
      </c>
      <c r="K26" s="68">
        <f t="shared" si="6"/>
        <v>598</v>
      </c>
      <c r="L26" s="68">
        <f t="shared" si="6"/>
        <v>543</v>
      </c>
      <c r="M26" s="69">
        <f t="shared" si="6"/>
        <v>543</v>
      </c>
      <c r="O26" s="33">
        <f>B23*B26+C23*C26+D23*D26+E23*E26+F23*F26+G23*G26+H23*H26+I23*I26+J23*J26+K23*K26+L23*L26+M23*M26</f>
        <v>517118</v>
      </c>
      <c r="Q26" s="335" t="s">
        <v>22</v>
      </c>
      <c r="R26" s="336"/>
      <c r="S26" s="336"/>
      <c r="T26" s="42">
        <f>SUM(T7:T16)</f>
        <v>22240</v>
      </c>
      <c r="U26" s="44">
        <f>SUM(U7:U16)</f>
        <v>23500</v>
      </c>
      <c r="V26" s="37">
        <f>SUM(T26:U26)</f>
        <v>45740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0.72023057741507168</v>
      </c>
      <c r="U27" s="47">
        <f>U26/U$30</f>
        <v>0.70216326042787136</v>
      </c>
      <c r="V27" s="52">
        <f>V26/V$30</f>
        <v>0.71083344988888375</v>
      </c>
    </row>
    <row r="28" spans="1:22" ht="18" customHeight="1" thickTop="1" x14ac:dyDescent="0.15">
      <c r="A28" s="58" t="s">
        <v>1</v>
      </c>
      <c r="B28" s="59">
        <v>203</v>
      </c>
      <c r="C28" s="60">
        <v>207</v>
      </c>
      <c r="D28" s="60">
        <v>205</v>
      </c>
      <c r="E28" s="60">
        <v>150</v>
      </c>
      <c r="F28" s="60">
        <v>162</v>
      </c>
      <c r="G28" s="60">
        <v>114</v>
      </c>
      <c r="H28" s="60">
        <v>102</v>
      </c>
      <c r="I28" s="60">
        <v>87</v>
      </c>
      <c r="J28" s="60">
        <v>93</v>
      </c>
      <c r="K28" s="60">
        <v>73</v>
      </c>
      <c r="L28" s="60">
        <v>65</v>
      </c>
      <c r="M28" s="61">
        <v>66</v>
      </c>
      <c r="O28" s="31">
        <f>B27*B28+C27*C28+D27*D28+E27*E28+F27*F28+G27*G28+H27*H28+I27*I28+J27*J28+K27*K28+L27*L28+M27*M28</f>
        <v>116227</v>
      </c>
      <c r="Q28" s="335" t="s">
        <v>23</v>
      </c>
      <c r="R28" s="336"/>
      <c r="S28" s="336"/>
      <c r="T28" s="42">
        <f>SUM(T17:T20)</f>
        <v>3866</v>
      </c>
      <c r="U28" s="44">
        <f>SUM(U17:U20)</f>
        <v>5402</v>
      </c>
      <c r="V28" s="37">
        <f>SUM(T28:U28)</f>
        <v>9268</v>
      </c>
    </row>
    <row r="29" spans="1:22" ht="18" customHeight="1" thickBot="1" x14ac:dyDescent="0.2">
      <c r="A29" s="62" t="s">
        <v>2</v>
      </c>
      <c r="B29" s="63">
        <v>260</v>
      </c>
      <c r="C29" s="64">
        <v>252</v>
      </c>
      <c r="D29" s="64">
        <v>267</v>
      </c>
      <c r="E29" s="64">
        <v>218</v>
      </c>
      <c r="F29" s="64">
        <v>202</v>
      </c>
      <c r="G29" s="64">
        <v>197</v>
      </c>
      <c r="H29" s="64">
        <v>175</v>
      </c>
      <c r="I29" s="64">
        <v>167</v>
      </c>
      <c r="J29" s="64">
        <v>150</v>
      </c>
      <c r="K29" s="64">
        <v>183</v>
      </c>
      <c r="L29" s="64">
        <v>148</v>
      </c>
      <c r="M29" s="65">
        <v>108</v>
      </c>
      <c r="O29" s="32">
        <f>B27*B29+C27*C29+D27*D29+E27*E29+F27*F29+G27*G29+H27*H29+I27*I29+J27*J29+K27*K29+L27*L29+M27*M29</f>
        <v>178511</v>
      </c>
      <c r="Q29" s="339" t="s">
        <v>24</v>
      </c>
      <c r="R29" s="340"/>
      <c r="S29" s="340"/>
      <c r="T29" s="49">
        <f>T28/T$30</f>
        <v>0.12519835486900482</v>
      </c>
      <c r="U29" s="50">
        <f>U28/U$30</f>
        <v>0.16140791203537708</v>
      </c>
      <c r="V29" s="53">
        <f>V28/V$30</f>
        <v>0.14403157878378167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463</v>
      </c>
      <c r="C30" s="72">
        <f t="shared" si="7"/>
        <v>459</v>
      </c>
      <c r="D30" s="72">
        <f t="shared" si="7"/>
        <v>472</v>
      </c>
      <c r="E30" s="72">
        <f t="shared" si="7"/>
        <v>368</v>
      </c>
      <c r="F30" s="72">
        <f t="shared" si="7"/>
        <v>364</v>
      </c>
      <c r="G30" s="72">
        <f t="shared" si="7"/>
        <v>311</v>
      </c>
      <c r="H30" s="72">
        <f t="shared" si="7"/>
        <v>277</v>
      </c>
      <c r="I30" s="72">
        <f t="shared" si="7"/>
        <v>254</v>
      </c>
      <c r="J30" s="72">
        <f t="shared" si="7"/>
        <v>243</v>
      </c>
      <c r="K30" s="72">
        <f t="shared" si="7"/>
        <v>256</v>
      </c>
      <c r="L30" s="72">
        <f t="shared" si="7"/>
        <v>213</v>
      </c>
      <c r="M30" s="73">
        <f t="shared" si="7"/>
        <v>174</v>
      </c>
      <c r="O30" s="33">
        <f>B27*B30+C27*C30+D27*D30+E27*E30+F27*F30+G27*G30+H27*H30+I27*I30+J27*J30+K27*K30+L27*L30+M27*M30</f>
        <v>294738</v>
      </c>
      <c r="Q30" s="323" t="s">
        <v>8</v>
      </c>
      <c r="R30" s="324"/>
      <c r="S30" s="341"/>
      <c r="T30" s="38">
        <f>SUM(T24,T26,T28)</f>
        <v>30879</v>
      </c>
      <c r="U30" s="21">
        <f>SUM(U24,U26,U28)</f>
        <v>33468</v>
      </c>
      <c r="V30" s="35">
        <f>SUM(T30:U30)</f>
        <v>64347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56</v>
      </c>
      <c r="C32" s="60">
        <v>48</v>
      </c>
      <c r="D32" s="60">
        <v>45</v>
      </c>
      <c r="E32" s="60">
        <v>39</v>
      </c>
      <c r="F32" s="60">
        <v>20</v>
      </c>
      <c r="G32" s="60">
        <v>19</v>
      </c>
      <c r="H32" s="60">
        <v>26</v>
      </c>
      <c r="I32" s="60">
        <v>14</v>
      </c>
      <c r="J32" s="60">
        <v>7</v>
      </c>
      <c r="K32" s="60">
        <v>8</v>
      </c>
      <c r="L32" s="60">
        <v>6</v>
      </c>
      <c r="M32" s="61">
        <v>1</v>
      </c>
      <c r="O32" s="31">
        <f>B31*B32+C31*C32+D31*D32+E31*E32+F31*F32+G31*G32+H31*H32+I31*I32+J31*J32+K31*K32+L31*L32+M31*M32</f>
        <v>25159</v>
      </c>
    </row>
    <row r="33" spans="1:15" ht="18" customHeight="1" thickBot="1" x14ac:dyDescent="0.2">
      <c r="A33" s="62" t="s">
        <v>2</v>
      </c>
      <c r="B33" s="63">
        <v>134</v>
      </c>
      <c r="C33" s="64">
        <v>122</v>
      </c>
      <c r="D33" s="64">
        <v>104</v>
      </c>
      <c r="E33" s="64">
        <v>91</v>
      </c>
      <c r="F33" s="64">
        <v>103</v>
      </c>
      <c r="G33" s="64">
        <v>65</v>
      </c>
      <c r="H33" s="64">
        <v>66</v>
      </c>
      <c r="I33" s="64">
        <v>40</v>
      </c>
      <c r="J33" s="64">
        <v>29</v>
      </c>
      <c r="K33" s="64">
        <v>21</v>
      </c>
      <c r="L33" s="64">
        <v>22</v>
      </c>
      <c r="M33" s="65">
        <v>9</v>
      </c>
      <c r="O33" s="32">
        <f>B31*B33+C31*C33+D31*D33+E31*E33+F31*F33+G31*G33+H31*H33+I31*I33+J31*J33+K31*K33+L31*L33+M31*M33</f>
        <v>70460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190</v>
      </c>
      <c r="C34" s="72">
        <f t="shared" si="8"/>
        <v>170</v>
      </c>
      <c r="D34" s="72">
        <f t="shared" si="8"/>
        <v>149</v>
      </c>
      <c r="E34" s="72">
        <f t="shared" si="8"/>
        <v>130</v>
      </c>
      <c r="F34" s="72">
        <f t="shared" si="8"/>
        <v>123</v>
      </c>
      <c r="G34" s="72">
        <f t="shared" si="8"/>
        <v>84</v>
      </c>
      <c r="H34" s="72">
        <f t="shared" si="8"/>
        <v>92</v>
      </c>
      <c r="I34" s="72">
        <f t="shared" si="8"/>
        <v>54</v>
      </c>
      <c r="J34" s="72">
        <f t="shared" si="8"/>
        <v>36</v>
      </c>
      <c r="K34" s="72">
        <f t="shared" si="8"/>
        <v>29</v>
      </c>
      <c r="L34" s="72">
        <f t="shared" si="8"/>
        <v>28</v>
      </c>
      <c r="M34" s="73">
        <f t="shared" si="8"/>
        <v>10</v>
      </c>
      <c r="O34" s="33">
        <f>B31*B34+C31*C34+D31*D34+E31*E34+F31*F34+G31*G34+H31*H34+I31*I34+J31*J34+K31*K34+L31*L34+M31*M34</f>
        <v>95619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4</v>
      </c>
      <c r="D36" s="60">
        <v>0</v>
      </c>
      <c r="E36" s="60">
        <v>0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872</v>
      </c>
    </row>
    <row r="37" spans="1:15" ht="18" customHeight="1" thickBot="1" x14ac:dyDescent="0.2">
      <c r="A37" s="62" t="s">
        <v>2</v>
      </c>
      <c r="B37" s="63">
        <v>16</v>
      </c>
      <c r="C37" s="64">
        <v>12</v>
      </c>
      <c r="D37" s="64">
        <v>7</v>
      </c>
      <c r="E37" s="64">
        <v>2</v>
      </c>
      <c r="F37" s="64">
        <v>2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3885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20</v>
      </c>
      <c r="C38" s="72">
        <f t="shared" si="9"/>
        <v>16</v>
      </c>
      <c r="D38" s="72">
        <f t="shared" si="9"/>
        <v>7</v>
      </c>
      <c r="E38" s="72">
        <f t="shared" si="9"/>
        <v>2</v>
      </c>
      <c r="F38" s="72">
        <f t="shared" si="9"/>
        <v>3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4757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30879</v>
      </c>
      <c r="F40" s="377"/>
      <c r="G40" s="82" t="s">
        <v>1</v>
      </c>
      <c r="H40" s="90">
        <f>J40/E40</f>
        <v>37.933806146572103</v>
      </c>
      <c r="I40" s="83"/>
      <c r="J40" s="378">
        <f>SUM(O4,O8,O12,O16,O20,O24,O28,O32,O36,O40,L40)</f>
        <v>1171358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33468</v>
      </c>
      <c r="F41" s="383"/>
      <c r="G41" s="85" t="s">
        <v>2</v>
      </c>
      <c r="H41" s="91">
        <f>J41/E41</f>
        <v>40.504631289590058</v>
      </c>
      <c r="I41" s="86"/>
      <c r="J41" s="384">
        <f>SUM(O5,O9,O13,O17,O21,O25,O29,O33,O37,O41,L41)</f>
        <v>1355609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64347</v>
      </c>
      <c r="F42" s="371"/>
      <c r="G42" s="88" t="s">
        <v>5</v>
      </c>
      <c r="H42" s="92">
        <f>J42/E42</f>
        <v>39.270937262032419</v>
      </c>
      <c r="I42" s="89"/>
      <c r="J42" s="372">
        <f>SUM(O6,O10,O14,O18,O22,O26,O30,O34,O38,O42,L42)</f>
        <v>2526967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277</v>
      </c>
      <c r="C4" s="60">
        <v>299</v>
      </c>
      <c r="D4" s="60">
        <v>274</v>
      </c>
      <c r="E4" s="60">
        <v>260</v>
      </c>
      <c r="F4" s="60">
        <v>290</v>
      </c>
      <c r="G4" s="60">
        <v>289</v>
      </c>
      <c r="H4" s="60">
        <v>266</v>
      </c>
      <c r="I4" s="60">
        <v>292</v>
      </c>
      <c r="J4" s="60">
        <v>345</v>
      </c>
      <c r="K4" s="60">
        <v>340</v>
      </c>
      <c r="L4" s="60">
        <v>356</v>
      </c>
      <c r="M4" s="61">
        <v>369</v>
      </c>
      <c r="O4" s="31">
        <f>B3*B4+C3*C4+D3*D4+E3*E4+F3*F4+G3*G4+H3*H4+I3*I4+J3*J4+K3*K4+L3*L4+M3*M4</f>
        <v>21311</v>
      </c>
      <c r="Q4" s="3">
        <v>0</v>
      </c>
      <c r="R4" s="4" t="s">
        <v>4</v>
      </c>
      <c r="S4" s="5">
        <v>4</v>
      </c>
      <c r="T4" s="14">
        <f>SUM(B4:F4)</f>
        <v>1400</v>
      </c>
      <c r="U4" s="15">
        <f>SUM(B5:F5)</f>
        <v>1366</v>
      </c>
      <c r="V4" s="25">
        <f>SUM(T4:U4)</f>
        <v>2766</v>
      </c>
    </row>
    <row r="5" spans="1:22" ht="18" customHeight="1" thickBot="1" x14ac:dyDescent="0.2">
      <c r="A5" s="62" t="s">
        <v>2</v>
      </c>
      <c r="B5" s="63">
        <v>266</v>
      </c>
      <c r="C5" s="64">
        <v>290</v>
      </c>
      <c r="D5" s="64">
        <v>261</v>
      </c>
      <c r="E5" s="64">
        <v>268</v>
      </c>
      <c r="F5" s="64">
        <v>281</v>
      </c>
      <c r="G5" s="64">
        <v>265</v>
      </c>
      <c r="H5" s="64">
        <v>254</v>
      </c>
      <c r="I5" s="64">
        <v>288</v>
      </c>
      <c r="J5" s="64">
        <v>271</v>
      </c>
      <c r="K5" s="64">
        <v>283</v>
      </c>
      <c r="L5" s="64">
        <v>337</v>
      </c>
      <c r="M5" s="65">
        <v>360</v>
      </c>
      <c r="O5" s="32">
        <f>B3*B5+C3*C5+D3*D5+E3*E5+F3*F5+G3*G5+H3*H5+I3*I5+J3*J5+K3*K5+L3*L5+M3*M5</f>
        <v>19650</v>
      </c>
      <c r="Q5" s="6">
        <v>5</v>
      </c>
      <c r="R5" s="7" t="s">
        <v>4</v>
      </c>
      <c r="S5" s="8">
        <v>9</v>
      </c>
      <c r="T5" s="16">
        <f>SUM(G4:K4)</f>
        <v>1532</v>
      </c>
      <c r="U5" s="17">
        <f>SUM(G5:K5)</f>
        <v>1361</v>
      </c>
      <c r="V5" s="26">
        <f t="shared" ref="V5:V20" si="0">SUM(T5:U5)</f>
        <v>2893</v>
      </c>
    </row>
    <row r="6" spans="1:22" ht="18" customHeight="1" thickTop="1" thickBot="1" x14ac:dyDescent="0.2">
      <c r="A6" s="66" t="s">
        <v>5</v>
      </c>
      <c r="B6" s="67">
        <f t="shared" ref="B6:M6" si="1">SUM(B4:B5)</f>
        <v>543</v>
      </c>
      <c r="C6" s="68">
        <f t="shared" si="1"/>
        <v>589</v>
      </c>
      <c r="D6" s="68">
        <f t="shared" si="1"/>
        <v>535</v>
      </c>
      <c r="E6" s="68">
        <f t="shared" si="1"/>
        <v>528</v>
      </c>
      <c r="F6" s="68">
        <f t="shared" si="1"/>
        <v>571</v>
      </c>
      <c r="G6" s="68">
        <f t="shared" si="1"/>
        <v>554</v>
      </c>
      <c r="H6" s="68">
        <f t="shared" si="1"/>
        <v>520</v>
      </c>
      <c r="I6" s="68">
        <f t="shared" si="1"/>
        <v>580</v>
      </c>
      <c r="J6" s="68">
        <f t="shared" si="1"/>
        <v>616</v>
      </c>
      <c r="K6" s="68">
        <f t="shared" si="1"/>
        <v>623</v>
      </c>
      <c r="L6" s="68">
        <f t="shared" si="1"/>
        <v>693</v>
      </c>
      <c r="M6" s="69">
        <f t="shared" si="1"/>
        <v>729</v>
      </c>
      <c r="O6" s="33">
        <f>B3*B6+C3*C6+D3*D6+E3*E6+F3*F6+G3*G6+H3*H6+I3*I6+J3*J6+K3*K6+L3*L6+M3*M6</f>
        <v>40961</v>
      </c>
      <c r="Q6" s="6">
        <v>10</v>
      </c>
      <c r="R6" s="7" t="s">
        <v>4</v>
      </c>
      <c r="S6" s="8">
        <v>14</v>
      </c>
      <c r="T6" s="16">
        <f>SUM(L4:M4,B8:D8)</f>
        <v>1930</v>
      </c>
      <c r="U6" s="17">
        <f>SUM(L5:M5,B9:D9)</f>
        <v>1893</v>
      </c>
      <c r="V6" s="26">
        <f t="shared" si="0"/>
        <v>3823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2597</v>
      </c>
      <c r="U7" s="17">
        <f>SUM(E9:I9)</f>
        <v>2453</v>
      </c>
      <c r="V7" s="26">
        <f t="shared" si="0"/>
        <v>5050</v>
      </c>
    </row>
    <row r="8" spans="1:22" ht="18" customHeight="1" thickTop="1" x14ac:dyDescent="0.15">
      <c r="A8" s="58" t="s">
        <v>1</v>
      </c>
      <c r="B8" s="59">
        <v>383</v>
      </c>
      <c r="C8" s="60">
        <v>364</v>
      </c>
      <c r="D8" s="60">
        <v>458</v>
      </c>
      <c r="E8" s="60">
        <v>424</v>
      </c>
      <c r="F8" s="60">
        <v>532</v>
      </c>
      <c r="G8" s="60">
        <v>519</v>
      </c>
      <c r="H8" s="60">
        <v>502</v>
      </c>
      <c r="I8" s="60">
        <v>620</v>
      </c>
      <c r="J8" s="60">
        <v>646</v>
      </c>
      <c r="K8" s="60">
        <v>681</v>
      </c>
      <c r="L8" s="60">
        <v>624</v>
      </c>
      <c r="M8" s="61">
        <v>525</v>
      </c>
      <c r="O8" s="31">
        <f>B7*B8+C7*C8+D7*D8+E7*E8+F7*F8+G7*G8+H7*H8+I7*I8+J7*J8+K7*K8+L7*L8+M7*M8</f>
        <v>113275</v>
      </c>
      <c r="Q8" s="6">
        <v>20</v>
      </c>
      <c r="R8" s="7" t="s">
        <v>4</v>
      </c>
      <c r="S8" s="8">
        <v>24</v>
      </c>
      <c r="T8" s="16">
        <f>SUM(J8:M8,B12)</f>
        <v>3037</v>
      </c>
      <c r="U8" s="17">
        <f>SUM(J9:M9,B13)</f>
        <v>2952</v>
      </c>
      <c r="V8" s="26">
        <f t="shared" si="0"/>
        <v>5989</v>
      </c>
    </row>
    <row r="9" spans="1:22" ht="18" customHeight="1" thickBot="1" x14ac:dyDescent="0.2">
      <c r="A9" s="62" t="s">
        <v>2</v>
      </c>
      <c r="B9" s="63">
        <v>366</v>
      </c>
      <c r="C9" s="64">
        <v>407</v>
      </c>
      <c r="D9" s="64">
        <v>423</v>
      </c>
      <c r="E9" s="64">
        <v>397</v>
      </c>
      <c r="F9" s="64">
        <v>460</v>
      </c>
      <c r="G9" s="64">
        <v>500</v>
      </c>
      <c r="H9" s="64">
        <v>498</v>
      </c>
      <c r="I9" s="64">
        <v>598</v>
      </c>
      <c r="J9" s="64">
        <v>597</v>
      </c>
      <c r="K9" s="64">
        <v>622</v>
      </c>
      <c r="L9" s="64">
        <v>542</v>
      </c>
      <c r="M9" s="65">
        <v>612</v>
      </c>
      <c r="O9" s="32">
        <f>B7*B9+C7*C9+D7*D9+E7*E9+F7*F9+G7*G9+H7*H9+I7*I9+J7*J9+K7*K9+L7*L9+M7*M9</f>
        <v>108748</v>
      </c>
      <c r="Q9" s="6">
        <v>25</v>
      </c>
      <c r="R9" s="7" t="s">
        <v>4</v>
      </c>
      <c r="S9" s="8">
        <v>29</v>
      </c>
      <c r="T9" s="16">
        <f>SUM(C12:G12)</f>
        <v>2124</v>
      </c>
      <c r="U9" s="17">
        <f>SUM(C13:G13)</f>
        <v>2322</v>
      </c>
      <c r="V9" s="26">
        <f t="shared" si="0"/>
        <v>4446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749</v>
      </c>
      <c r="C10" s="72">
        <f t="shared" si="2"/>
        <v>771</v>
      </c>
      <c r="D10" s="72">
        <f t="shared" si="2"/>
        <v>881</v>
      </c>
      <c r="E10" s="72">
        <f t="shared" si="2"/>
        <v>821</v>
      </c>
      <c r="F10" s="72">
        <f t="shared" si="2"/>
        <v>992</v>
      </c>
      <c r="G10" s="72">
        <f t="shared" si="2"/>
        <v>1019</v>
      </c>
      <c r="H10" s="72">
        <f t="shared" si="2"/>
        <v>1000</v>
      </c>
      <c r="I10" s="72">
        <f t="shared" si="2"/>
        <v>1218</v>
      </c>
      <c r="J10" s="72">
        <f t="shared" si="2"/>
        <v>1243</v>
      </c>
      <c r="K10" s="72">
        <f t="shared" si="2"/>
        <v>1303</v>
      </c>
      <c r="L10" s="72">
        <f t="shared" si="2"/>
        <v>1166</v>
      </c>
      <c r="M10" s="73">
        <f t="shared" si="2"/>
        <v>1137</v>
      </c>
      <c r="O10" s="33">
        <f>B7*B10+C7*C10+D7*D10+E7*E10+F7*F10+G7*G10+H7*H10+I7*I10+J7*J10+K7*K10+L7*L10+M7*M10</f>
        <v>222023</v>
      </c>
      <c r="Q10" s="6">
        <v>30</v>
      </c>
      <c r="R10" s="7" t="s">
        <v>4</v>
      </c>
      <c r="S10" s="8">
        <v>34</v>
      </c>
      <c r="T10" s="16">
        <f>SUM(H12:L12)</f>
        <v>1673</v>
      </c>
      <c r="U10" s="17">
        <f>SUM(H13:L13)</f>
        <v>1901</v>
      </c>
      <c r="V10" s="26">
        <f t="shared" si="0"/>
        <v>3574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1614</v>
      </c>
      <c r="U11" s="17">
        <f>SUM(M13,B17:E17)</f>
        <v>1724</v>
      </c>
      <c r="V11" s="26">
        <f t="shared" si="0"/>
        <v>3338</v>
      </c>
    </row>
    <row r="12" spans="1:22" ht="18" customHeight="1" thickTop="1" x14ac:dyDescent="0.15">
      <c r="A12" s="58" t="s">
        <v>1</v>
      </c>
      <c r="B12" s="59">
        <v>561</v>
      </c>
      <c r="C12" s="60">
        <v>456</v>
      </c>
      <c r="D12" s="60">
        <v>459</v>
      </c>
      <c r="E12" s="60">
        <v>434</v>
      </c>
      <c r="F12" s="60">
        <v>379</v>
      </c>
      <c r="G12" s="60">
        <v>396</v>
      </c>
      <c r="H12" s="60">
        <v>314</v>
      </c>
      <c r="I12" s="60">
        <v>338</v>
      </c>
      <c r="J12" s="60">
        <v>338</v>
      </c>
      <c r="K12" s="60">
        <v>340</v>
      </c>
      <c r="L12" s="60">
        <v>343</v>
      </c>
      <c r="M12" s="61">
        <v>328</v>
      </c>
      <c r="O12" s="31">
        <f>B11*B12+C11*C12+D11*D12+E11*E12+F11*F12+G11*G12+H11*H12+I11*I12+J11*J12+K11*K12+L11*L12+M11*M12</f>
        <v>135688</v>
      </c>
      <c r="Q12" s="6">
        <v>40</v>
      </c>
      <c r="R12" s="7" t="s">
        <v>4</v>
      </c>
      <c r="S12" s="8">
        <v>44</v>
      </c>
      <c r="T12" s="16">
        <f>SUM(F16:J16)</f>
        <v>1948</v>
      </c>
      <c r="U12" s="17">
        <f>SUM(F17:J17)</f>
        <v>2259</v>
      </c>
      <c r="V12" s="26">
        <f t="shared" si="0"/>
        <v>4207</v>
      </c>
    </row>
    <row r="13" spans="1:22" ht="18" customHeight="1" thickBot="1" x14ac:dyDescent="0.2">
      <c r="A13" s="62" t="s">
        <v>2</v>
      </c>
      <c r="B13" s="63">
        <v>579</v>
      </c>
      <c r="C13" s="64">
        <v>575</v>
      </c>
      <c r="D13" s="64">
        <v>504</v>
      </c>
      <c r="E13" s="64">
        <v>392</v>
      </c>
      <c r="F13" s="64">
        <v>438</v>
      </c>
      <c r="G13" s="64">
        <v>413</v>
      </c>
      <c r="H13" s="64">
        <v>321</v>
      </c>
      <c r="I13" s="64">
        <v>401</v>
      </c>
      <c r="J13" s="64">
        <v>410</v>
      </c>
      <c r="K13" s="64">
        <v>400</v>
      </c>
      <c r="L13" s="64">
        <v>369</v>
      </c>
      <c r="M13" s="65">
        <v>318</v>
      </c>
      <c r="O13" s="32">
        <f>B11*B13+C11*C13+D11*D13+E11*E13+F11*F13+G11*G13+H11*H13+I11*I13+J11*J13+K11*K13+L11*L13+M11*M13</f>
        <v>148257</v>
      </c>
      <c r="Q13" s="6">
        <v>45</v>
      </c>
      <c r="R13" s="7" t="s">
        <v>4</v>
      </c>
      <c r="S13" s="8">
        <v>49</v>
      </c>
      <c r="T13" s="16">
        <f>SUM(K16:M16,B20:C20)</f>
        <v>2945</v>
      </c>
      <c r="U13" s="17">
        <f>SUM(K17:M17,B21:C21)</f>
        <v>3354</v>
      </c>
      <c r="V13" s="26">
        <f t="shared" si="0"/>
        <v>6299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1140</v>
      </c>
      <c r="C14" s="68">
        <f t="shared" si="3"/>
        <v>1031</v>
      </c>
      <c r="D14" s="68">
        <f t="shared" si="3"/>
        <v>963</v>
      </c>
      <c r="E14" s="68">
        <f t="shared" si="3"/>
        <v>826</v>
      </c>
      <c r="F14" s="68">
        <f t="shared" si="3"/>
        <v>817</v>
      </c>
      <c r="G14" s="68">
        <f t="shared" si="3"/>
        <v>809</v>
      </c>
      <c r="H14" s="68">
        <f t="shared" si="3"/>
        <v>635</v>
      </c>
      <c r="I14" s="68">
        <f t="shared" si="3"/>
        <v>739</v>
      </c>
      <c r="J14" s="68">
        <f t="shared" si="3"/>
        <v>748</v>
      </c>
      <c r="K14" s="68">
        <f t="shared" si="3"/>
        <v>740</v>
      </c>
      <c r="L14" s="68">
        <f t="shared" si="3"/>
        <v>712</v>
      </c>
      <c r="M14" s="69">
        <f t="shared" si="3"/>
        <v>646</v>
      </c>
      <c r="O14" s="33">
        <f>B11*B14+C11*C14+D11*D14+E11*E14+F11*F14+G11*G14+H11*H14+I11*I14+J11*J14+K11*K14+L11*L14+M11*M14</f>
        <v>283945</v>
      </c>
      <c r="Q14" s="6">
        <v>50</v>
      </c>
      <c r="R14" s="7" t="s">
        <v>4</v>
      </c>
      <c r="S14" s="8">
        <v>54</v>
      </c>
      <c r="T14" s="16">
        <f>SUM(D20:H20)</f>
        <v>2365</v>
      </c>
      <c r="U14" s="17">
        <f>SUM(D21:H21)</f>
        <v>2372</v>
      </c>
      <c r="V14" s="26">
        <f t="shared" si="0"/>
        <v>4737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2001</v>
      </c>
      <c r="U15" s="17">
        <f>SUM(I21:M21)</f>
        <v>2130</v>
      </c>
      <c r="V15" s="26">
        <f t="shared" si="0"/>
        <v>4131</v>
      </c>
    </row>
    <row r="16" spans="1:22" ht="18" customHeight="1" thickTop="1" x14ac:dyDescent="0.15">
      <c r="A16" s="58" t="s">
        <v>1</v>
      </c>
      <c r="B16" s="59">
        <v>301</v>
      </c>
      <c r="C16" s="60">
        <v>324</v>
      </c>
      <c r="D16" s="60">
        <v>338</v>
      </c>
      <c r="E16" s="60">
        <v>323</v>
      </c>
      <c r="F16" s="60">
        <v>341</v>
      </c>
      <c r="G16" s="60">
        <v>379</v>
      </c>
      <c r="H16" s="60">
        <v>367</v>
      </c>
      <c r="I16" s="60">
        <v>408</v>
      </c>
      <c r="J16" s="60">
        <v>453</v>
      </c>
      <c r="K16" s="60">
        <v>493</v>
      </c>
      <c r="L16" s="60">
        <v>529</v>
      </c>
      <c r="M16" s="61">
        <v>625</v>
      </c>
      <c r="O16" s="31">
        <f>B15*B16+C15*C16+D15*D16+E15*E16+F15*F16+G15*G16+H15*H16+I15*I16+J15*J16+K15*K16+L15*L16+M15*M16</f>
        <v>206228</v>
      </c>
      <c r="Q16" s="6">
        <v>60</v>
      </c>
      <c r="R16" s="7" t="s">
        <v>4</v>
      </c>
      <c r="S16" s="8">
        <v>64</v>
      </c>
      <c r="T16" s="16">
        <f>SUM(B24:F24)</f>
        <v>1757</v>
      </c>
      <c r="U16" s="17">
        <f>SUM(B25:F25)</f>
        <v>1874</v>
      </c>
      <c r="V16" s="26">
        <f t="shared" si="0"/>
        <v>3631</v>
      </c>
    </row>
    <row r="17" spans="1:22" ht="18" customHeight="1" thickBot="1" x14ac:dyDescent="0.2">
      <c r="A17" s="62" t="s">
        <v>2</v>
      </c>
      <c r="B17" s="63">
        <v>328</v>
      </c>
      <c r="C17" s="64">
        <v>356</v>
      </c>
      <c r="D17" s="64">
        <v>348</v>
      </c>
      <c r="E17" s="64">
        <v>374</v>
      </c>
      <c r="F17" s="64">
        <v>409</v>
      </c>
      <c r="G17" s="64">
        <v>411</v>
      </c>
      <c r="H17" s="64">
        <v>418</v>
      </c>
      <c r="I17" s="64">
        <v>507</v>
      </c>
      <c r="J17" s="64">
        <v>514</v>
      </c>
      <c r="K17" s="64">
        <v>528</v>
      </c>
      <c r="L17" s="64">
        <v>658</v>
      </c>
      <c r="M17" s="65">
        <v>708</v>
      </c>
      <c r="O17" s="32">
        <f>B15*B17+C15*C17+D15*D17+E15*E17+F15*F17+G15*G17+H15*H17+I15*I17+J15*J17+K15*K17+L15*L17+M15*M17</f>
        <v>235278</v>
      </c>
      <c r="Q17" s="6">
        <v>65</v>
      </c>
      <c r="R17" s="7" t="s">
        <v>4</v>
      </c>
      <c r="S17" s="8">
        <v>69</v>
      </c>
      <c r="T17" s="16">
        <f>SUM(G24:K24)</f>
        <v>1468</v>
      </c>
      <c r="U17" s="17">
        <f>SUM(G25:K25)</f>
        <v>1586</v>
      </c>
      <c r="V17" s="26">
        <f t="shared" si="0"/>
        <v>3054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629</v>
      </c>
      <c r="C18" s="68">
        <f t="shared" si="4"/>
        <v>680</v>
      </c>
      <c r="D18" s="68">
        <f t="shared" si="4"/>
        <v>686</v>
      </c>
      <c r="E18" s="68">
        <f t="shared" si="4"/>
        <v>697</v>
      </c>
      <c r="F18" s="68">
        <f t="shared" si="4"/>
        <v>750</v>
      </c>
      <c r="G18" s="68">
        <f t="shared" si="4"/>
        <v>790</v>
      </c>
      <c r="H18" s="68">
        <f t="shared" si="4"/>
        <v>785</v>
      </c>
      <c r="I18" s="68">
        <f t="shared" si="4"/>
        <v>915</v>
      </c>
      <c r="J18" s="68">
        <f t="shared" si="4"/>
        <v>967</v>
      </c>
      <c r="K18" s="68">
        <f t="shared" si="4"/>
        <v>1021</v>
      </c>
      <c r="L18" s="68">
        <f t="shared" si="4"/>
        <v>1187</v>
      </c>
      <c r="M18" s="69">
        <f t="shared" si="4"/>
        <v>1333</v>
      </c>
      <c r="O18" s="33">
        <f>B15*B18+C15*C18+D15*D18+E15*E18+F15*F18+G15*G18+H15*H18+I15*I18+J15*J18+K15*K18+L15*L18+M15*M18</f>
        <v>441506</v>
      </c>
      <c r="Q18" s="6">
        <v>70</v>
      </c>
      <c r="R18" s="7" t="s">
        <v>4</v>
      </c>
      <c r="S18" s="8">
        <v>74</v>
      </c>
      <c r="T18" s="16">
        <f>SUM(L24:M24,B28:D28)</f>
        <v>1045</v>
      </c>
      <c r="U18" s="17">
        <f>SUM(L25:M25,B29:D29)</f>
        <v>1296</v>
      </c>
      <c r="V18" s="26">
        <f t="shared" si="0"/>
        <v>2341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591</v>
      </c>
      <c r="U19" s="17">
        <f>SUM(E29:I29)</f>
        <v>908</v>
      </c>
      <c r="V19" s="26">
        <f t="shared" si="0"/>
        <v>1499</v>
      </c>
    </row>
    <row r="20" spans="1:22" ht="18" customHeight="1" thickTop="1" thickBot="1" x14ac:dyDescent="0.2">
      <c r="A20" s="58" t="s">
        <v>1</v>
      </c>
      <c r="B20" s="59">
        <v>653</v>
      </c>
      <c r="C20" s="60">
        <v>645</v>
      </c>
      <c r="D20" s="60">
        <v>549</v>
      </c>
      <c r="E20" s="60">
        <v>382</v>
      </c>
      <c r="F20" s="60">
        <v>488</v>
      </c>
      <c r="G20" s="60">
        <v>481</v>
      </c>
      <c r="H20" s="60">
        <v>465</v>
      </c>
      <c r="I20" s="60">
        <v>453</v>
      </c>
      <c r="J20" s="60">
        <v>427</v>
      </c>
      <c r="K20" s="60">
        <v>408</v>
      </c>
      <c r="L20" s="60">
        <v>344</v>
      </c>
      <c r="M20" s="61">
        <v>369</v>
      </c>
      <c r="O20" s="31">
        <f>B19*B20+C19*C20+D19*D20+E19*E20+F19*F20+G19*G20+H19*H20+I19*I20+J19*J20+K19*K20+L19*L20+M19*M20</f>
        <v>299666</v>
      </c>
      <c r="Q20" s="9">
        <v>80</v>
      </c>
      <c r="R20" s="10" t="s">
        <v>4</v>
      </c>
      <c r="S20" s="11"/>
      <c r="T20" s="18">
        <f>SUM(J28:M28,B32:M32,B36:M36,B40:D40)</f>
        <v>565</v>
      </c>
      <c r="U20" s="19">
        <f>SUM(J29:M29,B33:M33,B37:M37,B41:D41)</f>
        <v>1378</v>
      </c>
      <c r="V20" s="27">
        <f t="shared" si="0"/>
        <v>1943</v>
      </c>
    </row>
    <row r="21" spans="1:22" ht="18" customHeight="1" thickTop="1" thickBot="1" x14ac:dyDescent="0.2">
      <c r="A21" s="62" t="s">
        <v>2</v>
      </c>
      <c r="B21" s="63">
        <v>733</v>
      </c>
      <c r="C21" s="64">
        <v>727</v>
      </c>
      <c r="D21" s="64">
        <v>546</v>
      </c>
      <c r="E21" s="64">
        <v>377</v>
      </c>
      <c r="F21" s="64">
        <v>486</v>
      </c>
      <c r="G21" s="64">
        <v>467</v>
      </c>
      <c r="H21" s="64">
        <v>496</v>
      </c>
      <c r="I21" s="64">
        <v>485</v>
      </c>
      <c r="J21" s="64">
        <v>436</v>
      </c>
      <c r="K21" s="64">
        <v>415</v>
      </c>
      <c r="L21" s="64">
        <v>401</v>
      </c>
      <c r="M21" s="65">
        <v>393</v>
      </c>
      <c r="O21" s="32">
        <f>B19*B21+C19*C21+D19*D21+E19*E21+F19*F21+G19*G21+H19*H21+I19*I21+J19*J21+K19*K21+L19*L21+M19*M21</f>
        <v>315332</v>
      </c>
      <c r="Q21" s="323" t="s">
        <v>8</v>
      </c>
      <c r="R21" s="324"/>
      <c r="S21" s="324"/>
      <c r="T21" s="20">
        <f>SUM(T4:T20)</f>
        <v>30592</v>
      </c>
      <c r="U21" s="21">
        <f>SUM(U4:U20)</f>
        <v>33129</v>
      </c>
      <c r="V21" s="23">
        <f>SUM(V4:V20)</f>
        <v>63721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1386</v>
      </c>
      <c r="C22" s="72">
        <f t="shared" si="5"/>
        <v>1372</v>
      </c>
      <c r="D22" s="72">
        <f t="shared" si="5"/>
        <v>1095</v>
      </c>
      <c r="E22" s="72">
        <f t="shared" si="5"/>
        <v>759</v>
      </c>
      <c r="F22" s="72">
        <f t="shared" si="5"/>
        <v>974</v>
      </c>
      <c r="G22" s="72">
        <f t="shared" si="5"/>
        <v>948</v>
      </c>
      <c r="H22" s="72">
        <f t="shared" si="5"/>
        <v>961</v>
      </c>
      <c r="I22" s="72">
        <f t="shared" si="5"/>
        <v>938</v>
      </c>
      <c r="J22" s="72">
        <f t="shared" si="5"/>
        <v>863</v>
      </c>
      <c r="K22" s="72">
        <f t="shared" si="5"/>
        <v>823</v>
      </c>
      <c r="L22" s="72">
        <f t="shared" si="5"/>
        <v>745</v>
      </c>
      <c r="M22" s="73">
        <f t="shared" si="5"/>
        <v>762</v>
      </c>
      <c r="O22" s="33">
        <f>B19*B22+C19*C22+D19*D22+E19*E22+F19*F22+G19*G22+H19*H22+I19*I22+J19*J22+K19*K22+L19*L22+M19*M22</f>
        <v>614998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371</v>
      </c>
      <c r="C24" s="60">
        <v>356</v>
      </c>
      <c r="D24" s="60">
        <v>363</v>
      </c>
      <c r="E24" s="60">
        <v>311</v>
      </c>
      <c r="F24" s="60">
        <v>356</v>
      </c>
      <c r="G24" s="60">
        <v>311</v>
      </c>
      <c r="H24" s="60">
        <v>299</v>
      </c>
      <c r="I24" s="60">
        <v>306</v>
      </c>
      <c r="J24" s="60">
        <v>286</v>
      </c>
      <c r="K24" s="60">
        <v>266</v>
      </c>
      <c r="L24" s="60">
        <v>254</v>
      </c>
      <c r="M24" s="61">
        <v>211</v>
      </c>
      <c r="O24" s="31">
        <f>B23*B24+C23*C24+D23*D24+E23*E24+F23*F24+G23*G24+H23*H24+I23*I24+J23*J24+K23*K24+L23*L24+M23*M24</f>
        <v>239873</v>
      </c>
      <c r="Q24" s="331" t="s">
        <v>21</v>
      </c>
      <c r="R24" s="332"/>
      <c r="S24" s="332"/>
      <c r="T24" s="41">
        <f>SUM(T4:T6)</f>
        <v>4862</v>
      </c>
      <c r="U24" s="43">
        <f>SUM(U4:U6)</f>
        <v>4620</v>
      </c>
      <c r="V24" s="36">
        <f>SUM(T24:U24)</f>
        <v>9482</v>
      </c>
    </row>
    <row r="25" spans="1:22" ht="18" customHeight="1" thickBot="1" x14ac:dyDescent="0.2">
      <c r="A25" s="62" t="s">
        <v>2</v>
      </c>
      <c r="B25" s="63">
        <v>432</v>
      </c>
      <c r="C25" s="64">
        <v>345</v>
      </c>
      <c r="D25" s="64">
        <v>374</v>
      </c>
      <c r="E25" s="64">
        <v>361</v>
      </c>
      <c r="F25" s="64">
        <v>362</v>
      </c>
      <c r="G25" s="64">
        <v>360</v>
      </c>
      <c r="H25" s="64">
        <v>341</v>
      </c>
      <c r="I25" s="64">
        <v>284</v>
      </c>
      <c r="J25" s="64">
        <v>320</v>
      </c>
      <c r="K25" s="64">
        <v>281</v>
      </c>
      <c r="L25" s="64">
        <v>299</v>
      </c>
      <c r="M25" s="65">
        <v>257</v>
      </c>
      <c r="O25" s="32">
        <f>B23*B25+C23*C25+D23*D25+E23*E25+F23*F25+G23*G25+H23*H25+I23*I25+J23*J25+K23*K25+L23*L25+M23*M25</f>
        <v>261324</v>
      </c>
      <c r="Q25" s="333" t="s">
        <v>24</v>
      </c>
      <c r="R25" s="334"/>
      <c r="S25" s="334"/>
      <c r="T25" s="45">
        <f>T24/T$30</f>
        <v>0.15893043933054393</v>
      </c>
      <c r="U25" s="48">
        <f>U24/U$30</f>
        <v>0.13945485828126414</v>
      </c>
      <c r="V25" s="51">
        <f>V24/V$30</f>
        <v>0.14880494656392712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803</v>
      </c>
      <c r="C26" s="68">
        <f t="shared" si="6"/>
        <v>701</v>
      </c>
      <c r="D26" s="68">
        <f t="shared" si="6"/>
        <v>737</v>
      </c>
      <c r="E26" s="68">
        <f t="shared" si="6"/>
        <v>672</v>
      </c>
      <c r="F26" s="68">
        <f t="shared" si="6"/>
        <v>718</v>
      </c>
      <c r="G26" s="68">
        <f t="shared" si="6"/>
        <v>671</v>
      </c>
      <c r="H26" s="68">
        <f t="shared" si="6"/>
        <v>640</v>
      </c>
      <c r="I26" s="68">
        <f t="shared" si="6"/>
        <v>590</v>
      </c>
      <c r="J26" s="68">
        <f t="shared" si="6"/>
        <v>606</v>
      </c>
      <c r="K26" s="68">
        <f t="shared" si="6"/>
        <v>547</v>
      </c>
      <c r="L26" s="68">
        <f t="shared" si="6"/>
        <v>553</v>
      </c>
      <c r="M26" s="69">
        <f t="shared" si="6"/>
        <v>468</v>
      </c>
      <c r="O26" s="33">
        <f>B23*B26+C23*C26+D23*D26+E23*E26+F23*F26+G23*G26+H23*H26+I23*I26+J23*J26+K23*K26+L23*L26+M23*M26</f>
        <v>501197</v>
      </c>
      <c r="Q26" s="335" t="s">
        <v>22</v>
      </c>
      <c r="R26" s="336"/>
      <c r="S26" s="336"/>
      <c r="T26" s="42">
        <f>SUM(T7:T16)</f>
        <v>22061</v>
      </c>
      <c r="U26" s="44">
        <f>SUM(U7:U16)</f>
        <v>23341</v>
      </c>
      <c r="V26" s="37">
        <f>SUM(T26:U26)</f>
        <v>45402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0.72113624476987448</v>
      </c>
      <c r="U27" s="47">
        <f>U26/U$30</f>
        <v>0.70454888466298404</v>
      </c>
      <c r="V27" s="52">
        <f>V26/V$30</f>
        <v>0.71251235856311101</v>
      </c>
    </row>
    <row r="28" spans="1:22" ht="18" customHeight="1" thickTop="1" x14ac:dyDescent="0.15">
      <c r="A28" s="58" t="s">
        <v>1</v>
      </c>
      <c r="B28" s="59">
        <v>214</v>
      </c>
      <c r="C28" s="60">
        <v>211</v>
      </c>
      <c r="D28" s="60">
        <v>155</v>
      </c>
      <c r="E28" s="60">
        <v>165</v>
      </c>
      <c r="F28" s="60">
        <v>121</v>
      </c>
      <c r="G28" s="60">
        <v>109</v>
      </c>
      <c r="H28" s="60">
        <v>94</v>
      </c>
      <c r="I28" s="60">
        <v>102</v>
      </c>
      <c r="J28" s="60">
        <v>76</v>
      </c>
      <c r="K28" s="60">
        <v>71</v>
      </c>
      <c r="L28" s="60">
        <v>70</v>
      </c>
      <c r="M28" s="61">
        <v>59</v>
      </c>
      <c r="O28" s="31">
        <f>B27*B28+C27*C28+D27*D28+E27*E28+F27*F28+G27*G28+H27*H28+I27*I28+J27*J28+K27*K28+L27*L28+M27*M28</f>
        <v>110103</v>
      </c>
      <c r="Q28" s="335" t="s">
        <v>23</v>
      </c>
      <c r="R28" s="336"/>
      <c r="S28" s="336"/>
      <c r="T28" s="42">
        <f>SUM(T17:T20)</f>
        <v>3669</v>
      </c>
      <c r="U28" s="44">
        <f>SUM(U17:U20)</f>
        <v>5168</v>
      </c>
      <c r="V28" s="37">
        <f>SUM(T28:U28)</f>
        <v>8837</v>
      </c>
    </row>
    <row r="29" spans="1:22" ht="18" customHeight="1" thickBot="1" x14ac:dyDescent="0.2">
      <c r="A29" s="62" t="s">
        <v>2</v>
      </c>
      <c r="B29" s="63">
        <v>253</v>
      </c>
      <c r="C29" s="64">
        <v>265</v>
      </c>
      <c r="D29" s="64">
        <v>222</v>
      </c>
      <c r="E29" s="64">
        <v>203</v>
      </c>
      <c r="F29" s="64">
        <v>205</v>
      </c>
      <c r="G29" s="64">
        <v>178</v>
      </c>
      <c r="H29" s="64">
        <v>169</v>
      </c>
      <c r="I29" s="64">
        <v>153</v>
      </c>
      <c r="J29" s="64">
        <v>177</v>
      </c>
      <c r="K29" s="64">
        <v>154</v>
      </c>
      <c r="L29" s="64">
        <v>115</v>
      </c>
      <c r="M29" s="65">
        <v>141</v>
      </c>
      <c r="O29" s="32">
        <f>B27*B29+C27*C29+D27*D29+E27*E29+F27*F29+G27*G29+H27*H29+I27*I29+J27*J29+K27*K29+L27*L29+M27*M29</f>
        <v>171536</v>
      </c>
      <c r="Q29" s="339" t="s">
        <v>24</v>
      </c>
      <c r="R29" s="340"/>
      <c r="S29" s="340"/>
      <c r="T29" s="49">
        <f>T28/T$30</f>
        <v>0.11993331589958159</v>
      </c>
      <c r="U29" s="50">
        <f>U28/U$30</f>
        <v>0.15599625705575176</v>
      </c>
      <c r="V29" s="53">
        <f>V28/V$30</f>
        <v>0.13868269487296181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467</v>
      </c>
      <c r="C30" s="72">
        <f t="shared" si="7"/>
        <v>476</v>
      </c>
      <c r="D30" s="72">
        <f t="shared" si="7"/>
        <v>377</v>
      </c>
      <c r="E30" s="72">
        <f t="shared" si="7"/>
        <v>368</v>
      </c>
      <c r="F30" s="72">
        <f t="shared" si="7"/>
        <v>326</v>
      </c>
      <c r="G30" s="72">
        <f t="shared" si="7"/>
        <v>287</v>
      </c>
      <c r="H30" s="72">
        <f t="shared" si="7"/>
        <v>263</v>
      </c>
      <c r="I30" s="72">
        <f t="shared" si="7"/>
        <v>255</v>
      </c>
      <c r="J30" s="72">
        <f t="shared" si="7"/>
        <v>253</v>
      </c>
      <c r="K30" s="72">
        <f t="shared" si="7"/>
        <v>225</v>
      </c>
      <c r="L30" s="72">
        <f t="shared" si="7"/>
        <v>185</v>
      </c>
      <c r="M30" s="73">
        <f t="shared" si="7"/>
        <v>200</v>
      </c>
      <c r="O30" s="33">
        <f>B27*B30+C27*C30+D27*D30+E27*E30+F27*F30+G27*G30+H27*H30+I27*I30+J27*J30+K27*K30+L27*L30+M27*M30</f>
        <v>281639</v>
      </c>
      <c r="Q30" s="323" t="s">
        <v>8</v>
      </c>
      <c r="R30" s="324"/>
      <c r="S30" s="341"/>
      <c r="T30" s="38">
        <f>SUM(T24,T26,T28)</f>
        <v>30592</v>
      </c>
      <c r="U30" s="21">
        <f>SUM(U24,U26,U28)</f>
        <v>33129</v>
      </c>
      <c r="V30" s="35">
        <f>SUM(T30:U30)</f>
        <v>63721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54</v>
      </c>
      <c r="C32" s="60">
        <v>47</v>
      </c>
      <c r="D32" s="60">
        <v>45</v>
      </c>
      <c r="E32" s="60">
        <v>29</v>
      </c>
      <c r="F32" s="60">
        <v>20</v>
      </c>
      <c r="G32" s="60">
        <v>34</v>
      </c>
      <c r="H32" s="60">
        <v>18</v>
      </c>
      <c r="I32" s="60">
        <v>8</v>
      </c>
      <c r="J32" s="60">
        <v>9</v>
      </c>
      <c r="K32" s="60">
        <v>8</v>
      </c>
      <c r="L32" s="60">
        <v>1</v>
      </c>
      <c r="M32" s="61">
        <v>7</v>
      </c>
      <c r="O32" s="31">
        <f>B31*B32+C31*C32+D31*D32+E31*E32+F31*F32+G31*G32+H31*H32+I31*I32+J31*J32+K31*K32+L31*L32+M31*M32</f>
        <v>24389</v>
      </c>
    </row>
    <row r="33" spans="1:15" ht="18" customHeight="1" thickBot="1" x14ac:dyDescent="0.2">
      <c r="A33" s="62" t="s">
        <v>2</v>
      </c>
      <c r="B33" s="63">
        <v>127</v>
      </c>
      <c r="C33" s="64">
        <v>111</v>
      </c>
      <c r="D33" s="64">
        <v>100</v>
      </c>
      <c r="E33" s="64">
        <v>110</v>
      </c>
      <c r="F33" s="64">
        <v>74</v>
      </c>
      <c r="G33" s="64">
        <v>70</v>
      </c>
      <c r="H33" s="64">
        <v>48</v>
      </c>
      <c r="I33" s="64">
        <v>35</v>
      </c>
      <c r="J33" s="64">
        <v>22</v>
      </c>
      <c r="K33" s="64">
        <v>26</v>
      </c>
      <c r="L33" s="64">
        <v>18</v>
      </c>
      <c r="M33" s="65">
        <v>17</v>
      </c>
      <c r="O33" s="32">
        <f>B31*B33+C31*C33+D31*D33+E31*E33+F31*F33+G31*G33+H31*H33+I31*I33+J31*J33+K31*K33+L31*L33+M31*M33</f>
        <v>66269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181</v>
      </c>
      <c r="C34" s="72">
        <f t="shared" si="8"/>
        <v>158</v>
      </c>
      <c r="D34" s="72">
        <f t="shared" si="8"/>
        <v>145</v>
      </c>
      <c r="E34" s="72">
        <f t="shared" si="8"/>
        <v>139</v>
      </c>
      <c r="F34" s="72">
        <f t="shared" si="8"/>
        <v>94</v>
      </c>
      <c r="G34" s="72">
        <f t="shared" si="8"/>
        <v>104</v>
      </c>
      <c r="H34" s="72">
        <f t="shared" si="8"/>
        <v>66</v>
      </c>
      <c r="I34" s="72">
        <f t="shared" si="8"/>
        <v>43</v>
      </c>
      <c r="J34" s="72">
        <f t="shared" si="8"/>
        <v>31</v>
      </c>
      <c r="K34" s="72">
        <f t="shared" si="8"/>
        <v>34</v>
      </c>
      <c r="L34" s="72">
        <f t="shared" si="8"/>
        <v>19</v>
      </c>
      <c r="M34" s="73">
        <f t="shared" si="8"/>
        <v>24</v>
      </c>
      <c r="O34" s="33">
        <f>B31*B34+C31*C34+D31*D34+E31*E34+F31*F34+G31*G34+H31*H34+I31*I34+J31*J34+K31*K34+L31*L34+M31*M34</f>
        <v>90658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1</v>
      </c>
      <c r="D36" s="60">
        <v>0</v>
      </c>
      <c r="E36" s="60">
        <v>2</v>
      </c>
      <c r="F36" s="60">
        <v>2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879</v>
      </c>
    </row>
    <row r="37" spans="1:15" ht="18" customHeight="1" thickBot="1" x14ac:dyDescent="0.2">
      <c r="A37" s="62" t="s">
        <v>2</v>
      </c>
      <c r="B37" s="63">
        <v>13</v>
      </c>
      <c r="C37" s="64">
        <v>9</v>
      </c>
      <c r="D37" s="64">
        <v>3</v>
      </c>
      <c r="E37" s="64">
        <v>4</v>
      </c>
      <c r="F37" s="64">
        <v>2</v>
      </c>
      <c r="G37" s="64">
        <v>0</v>
      </c>
      <c r="H37" s="64">
        <v>1</v>
      </c>
      <c r="I37" s="64">
        <v>1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3216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17</v>
      </c>
      <c r="C38" s="72">
        <f t="shared" si="9"/>
        <v>10</v>
      </c>
      <c r="D38" s="72">
        <f t="shared" si="9"/>
        <v>3</v>
      </c>
      <c r="E38" s="72">
        <f t="shared" si="9"/>
        <v>6</v>
      </c>
      <c r="F38" s="72">
        <f t="shared" si="9"/>
        <v>4</v>
      </c>
      <c r="G38" s="72">
        <f t="shared" si="9"/>
        <v>0</v>
      </c>
      <c r="H38" s="72">
        <f t="shared" si="9"/>
        <v>1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4095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30592</v>
      </c>
      <c r="F40" s="377"/>
      <c r="G40" s="82" t="s">
        <v>1</v>
      </c>
      <c r="H40" s="90">
        <f>J40/E40</f>
        <v>37.637683054393307</v>
      </c>
      <c r="I40" s="83"/>
      <c r="J40" s="378">
        <f>SUM(O4,O8,O12,O16,O20,O24,O28,O32,O36,O40,L40)</f>
        <v>1151412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33129</v>
      </c>
      <c r="F41" s="383"/>
      <c r="G41" s="85" t="s">
        <v>2</v>
      </c>
      <c r="H41" s="91">
        <f>J41/E41</f>
        <v>40.134323402457063</v>
      </c>
      <c r="I41" s="86"/>
      <c r="J41" s="384">
        <f>SUM(O5,O9,O13,O17,O21,O25,O29,O33,O37,O41,L41)</f>
        <v>1329610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63721</v>
      </c>
      <c r="F42" s="371"/>
      <c r="G42" s="88" t="s">
        <v>5</v>
      </c>
      <c r="H42" s="92">
        <f>J42/E42</f>
        <v>38.935704084995528</v>
      </c>
      <c r="I42" s="89"/>
      <c r="J42" s="372">
        <f>SUM(O6,O10,O14,O18,O22,O26,O30,O34,O38,O42,L42)</f>
        <v>2481022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292</v>
      </c>
      <c r="C4" s="60">
        <v>283</v>
      </c>
      <c r="D4" s="60">
        <v>268</v>
      </c>
      <c r="E4" s="60">
        <v>280</v>
      </c>
      <c r="F4" s="60">
        <v>292</v>
      </c>
      <c r="G4" s="60">
        <v>268</v>
      </c>
      <c r="H4" s="60">
        <v>300</v>
      </c>
      <c r="I4" s="60">
        <v>342</v>
      </c>
      <c r="J4" s="60">
        <v>331</v>
      </c>
      <c r="K4" s="60">
        <v>342</v>
      </c>
      <c r="L4" s="60">
        <v>365</v>
      </c>
      <c r="M4" s="61">
        <v>386</v>
      </c>
      <c r="O4" s="31">
        <f>B3*B4+C3*C4+D3*D4+E3*E4+F3*F4+G3*G4+H3*H4+I3*I4+J3*J4+K3*K4+L3*L4+M3*M4</f>
        <v>21983</v>
      </c>
      <c r="Q4" s="3">
        <v>0</v>
      </c>
      <c r="R4" s="4" t="s">
        <v>4</v>
      </c>
      <c r="S4" s="5">
        <v>4</v>
      </c>
      <c r="T4" s="14">
        <f>SUM(B4:F4)</f>
        <v>1415</v>
      </c>
      <c r="U4" s="15">
        <f>SUM(B5:F5)</f>
        <v>1328</v>
      </c>
      <c r="V4" s="25">
        <f>SUM(T4:U4)</f>
        <v>2743</v>
      </c>
    </row>
    <row r="5" spans="1:22" ht="18" customHeight="1" thickBot="1" x14ac:dyDescent="0.2">
      <c r="A5" s="62" t="s">
        <v>2</v>
      </c>
      <c r="B5" s="63">
        <v>288</v>
      </c>
      <c r="C5" s="64">
        <v>254</v>
      </c>
      <c r="D5" s="64">
        <v>264</v>
      </c>
      <c r="E5" s="64">
        <v>265</v>
      </c>
      <c r="F5" s="64">
        <v>257</v>
      </c>
      <c r="G5" s="64">
        <v>239</v>
      </c>
      <c r="H5" s="64">
        <v>284</v>
      </c>
      <c r="I5" s="64">
        <v>269</v>
      </c>
      <c r="J5" s="64">
        <v>280</v>
      </c>
      <c r="K5" s="64">
        <v>337</v>
      </c>
      <c r="L5" s="64">
        <v>363</v>
      </c>
      <c r="M5" s="65">
        <v>370</v>
      </c>
      <c r="O5" s="32">
        <f>B3*B5+C3*C5+D3*D5+E3*E5+F3*F5+G3*G5+H3*H5+I3*I5+J3*J5+K3*K5+L3*L5+M3*M5</f>
        <v>20360</v>
      </c>
      <c r="Q5" s="6">
        <v>5</v>
      </c>
      <c r="R5" s="7" t="s">
        <v>4</v>
      </c>
      <c r="S5" s="8">
        <v>9</v>
      </c>
      <c r="T5" s="16">
        <f>SUM(G4:K4)</f>
        <v>1583</v>
      </c>
      <c r="U5" s="17">
        <f>SUM(G5:K5)</f>
        <v>1409</v>
      </c>
      <c r="V5" s="26">
        <f t="shared" ref="V5:V20" si="0">SUM(T5:U5)</f>
        <v>2992</v>
      </c>
    </row>
    <row r="6" spans="1:22" ht="18" customHeight="1" thickTop="1" thickBot="1" x14ac:dyDescent="0.2">
      <c r="A6" s="66" t="s">
        <v>5</v>
      </c>
      <c r="B6" s="67">
        <f t="shared" ref="B6:M6" si="1">SUM(B4:B5)</f>
        <v>580</v>
      </c>
      <c r="C6" s="68">
        <f t="shared" si="1"/>
        <v>537</v>
      </c>
      <c r="D6" s="68">
        <f t="shared" si="1"/>
        <v>532</v>
      </c>
      <c r="E6" s="68">
        <f t="shared" si="1"/>
        <v>545</v>
      </c>
      <c r="F6" s="68">
        <f t="shared" si="1"/>
        <v>549</v>
      </c>
      <c r="G6" s="68">
        <f t="shared" si="1"/>
        <v>507</v>
      </c>
      <c r="H6" s="68">
        <f t="shared" si="1"/>
        <v>584</v>
      </c>
      <c r="I6" s="68">
        <f t="shared" si="1"/>
        <v>611</v>
      </c>
      <c r="J6" s="68">
        <f t="shared" si="1"/>
        <v>611</v>
      </c>
      <c r="K6" s="68">
        <f t="shared" si="1"/>
        <v>679</v>
      </c>
      <c r="L6" s="68">
        <f t="shared" si="1"/>
        <v>728</v>
      </c>
      <c r="M6" s="69">
        <f t="shared" si="1"/>
        <v>756</v>
      </c>
      <c r="O6" s="33">
        <f>B3*B6+C3*C6+D3*D6+E3*E6+F3*F6+G3*G6+H3*H6+I3*I6+J3*J6+K3*K6+L3*L6+M3*M6</f>
        <v>42343</v>
      </c>
      <c r="Q6" s="6">
        <v>10</v>
      </c>
      <c r="R6" s="7" t="s">
        <v>4</v>
      </c>
      <c r="S6" s="8">
        <v>14</v>
      </c>
      <c r="T6" s="16">
        <f>SUM(L4:M4,B8:D8)</f>
        <v>1992</v>
      </c>
      <c r="U6" s="17">
        <f>SUM(L5:M5,B9:D9)</f>
        <v>1948</v>
      </c>
      <c r="V6" s="26">
        <f t="shared" si="0"/>
        <v>3940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2719</v>
      </c>
      <c r="U7" s="17">
        <f>SUM(E9:I9)</f>
        <v>2622</v>
      </c>
      <c r="V7" s="26">
        <f t="shared" si="0"/>
        <v>5341</v>
      </c>
    </row>
    <row r="8" spans="1:22" ht="18" customHeight="1" thickTop="1" x14ac:dyDescent="0.15">
      <c r="A8" s="58" t="s">
        <v>1</v>
      </c>
      <c r="B8" s="59">
        <v>365</v>
      </c>
      <c r="C8" s="60">
        <v>454</v>
      </c>
      <c r="D8" s="60">
        <v>422</v>
      </c>
      <c r="E8" s="60">
        <v>526</v>
      </c>
      <c r="F8" s="60">
        <v>516</v>
      </c>
      <c r="G8" s="60">
        <v>525</v>
      </c>
      <c r="H8" s="60">
        <v>508</v>
      </c>
      <c r="I8" s="60">
        <v>644</v>
      </c>
      <c r="J8" s="60">
        <v>628</v>
      </c>
      <c r="K8" s="60">
        <v>677</v>
      </c>
      <c r="L8" s="60">
        <v>570</v>
      </c>
      <c r="M8" s="61">
        <v>602</v>
      </c>
      <c r="O8" s="31">
        <f>B7*B8+C7*C8+D7*D8+E7*E8+F7*F8+G7*G8+H7*H8+I7*I8+J7*J8+K7*K8+L7*L8+M7*M8</f>
        <v>115804</v>
      </c>
      <c r="Q8" s="6">
        <v>20</v>
      </c>
      <c r="R8" s="7" t="s">
        <v>4</v>
      </c>
      <c r="S8" s="8">
        <v>24</v>
      </c>
      <c r="T8" s="16">
        <f>SUM(J8:M8,B12)</f>
        <v>2958</v>
      </c>
      <c r="U8" s="17">
        <f>SUM(J9:M9,B13)</f>
        <v>2982</v>
      </c>
      <c r="V8" s="26">
        <f t="shared" si="0"/>
        <v>5940</v>
      </c>
    </row>
    <row r="9" spans="1:22" ht="18" customHeight="1" thickBot="1" x14ac:dyDescent="0.2">
      <c r="A9" s="62" t="s">
        <v>2</v>
      </c>
      <c r="B9" s="63">
        <v>400</v>
      </c>
      <c r="C9" s="64">
        <v>420</v>
      </c>
      <c r="D9" s="64">
        <v>395</v>
      </c>
      <c r="E9" s="64">
        <v>457</v>
      </c>
      <c r="F9" s="64">
        <v>507</v>
      </c>
      <c r="G9" s="64">
        <v>491</v>
      </c>
      <c r="H9" s="64">
        <v>510</v>
      </c>
      <c r="I9" s="64">
        <v>657</v>
      </c>
      <c r="J9" s="64">
        <v>621</v>
      </c>
      <c r="K9" s="64">
        <v>564</v>
      </c>
      <c r="L9" s="64">
        <v>636</v>
      </c>
      <c r="M9" s="65">
        <v>599</v>
      </c>
      <c r="O9" s="32">
        <f>B7*B9+C7*C9+D7*D9+E7*E9+F7*F9+G7*G9+H7*H9+I7*I9+J7*J9+K7*K9+L7*L9+M7*M9</f>
        <v>112800</v>
      </c>
      <c r="Q9" s="6">
        <v>25</v>
      </c>
      <c r="R9" s="7" t="s">
        <v>4</v>
      </c>
      <c r="S9" s="8">
        <v>29</v>
      </c>
      <c r="T9" s="16">
        <f>SUM(C12:G12)</f>
        <v>1928</v>
      </c>
      <c r="U9" s="17">
        <f>SUM(C13:G13)</f>
        <v>2082</v>
      </c>
      <c r="V9" s="26">
        <f t="shared" si="0"/>
        <v>4010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765</v>
      </c>
      <c r="C10" s="72">
        <f t="shared" si="2"/>
        <v>874</v>
      </c>
      <c r="D10" s="72">
        <f t="shared" si="2"/>
        <v>817</v>
      </c>
      <c r="E10" s="72">
        <f t="shared" si="2"/>
        <v>983</v>
      </c>
      <c r="F10" s="72">
        <f t="shared" si="2"/>
        <v>1023</v>
      </c>
      <c r="G10" s="72">
        <f t="shared" si="2"/>
        <v>1016</v>
      </c>
      <c r="H10" s="72">
        <f t="shared" si="2"/>
        <v>1018</v>
      </c>
      <c r="I10" s="72">
        <f t="shared" si="2"/>
        <v>1301</v>
      </c>
      <c r="J10" s="72">
        <f t="shared" si="2"/>
        <v>1249</v>
      </c>
      <c r="K10" s="72">
        <f t="shared" si="2"/>
        <v>1241</v>
      </c>
      <c r="L10" s="72">
        <f t="shared" si="2"/>
        <v>1206</v>
      </c>
      <c r="M10" s="73">
        <f t="shared" si="2"/>
        <v>1201</v>
      </c>
      <c r="O10" s="33">
        <f>B7*B10+C7*C10+D7*D10+E7*E10+F7*F10+G7*G10+H7*H10+I7*I10+J7*J10+K7*K10+L7*L10+M7*M10</f>
        <v>228604</v>
      </c>
      <c r="Q10" s="6">
        <v>30</v>
      </c>
      <c r="R10" s="7" t="s">
        <v>4</v>
      </c>
      <c r="S10" s="8">
        <v>34</v>
      </c>
      <c r="T10" s="16">
        <f>SUM(H12:L12)</f>
        <v>1674</v>
      </c>
      <c r="U10" s="17">
        <f>SUM(H13:L13)</f>
        <v>1892</v>
      </c>
      <c r="V10" s="26">
        <f t="shared" si="0"/>
        <v>3566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1617</v>
      </c>
      <c r="U11" s="17">
        <f>SUM(M13,B17:E17)</f>
        <v>1777</v>
      </c>
      <c r="V11" s="26">
        <f t="shared" si="0"/>
        <v>3394</v>
      </c>
    </row>
    <row r="12" spans="1:22" ht="18" customHeight="1" thickTop="1" x14ac:dyDescent="0.15">
      <c r="A12" s="58" t="s">
        <v>1</v>
      </c>
      <c r="B12" s="59">
        <v>481</v>
      </c>
      <c r="C12" s="60">
        <v>434</v>
      </c>
      <c r="D12" s="60">
        <v>397</v>
      </c>
      <c r="E12" s="60">
        <v>379</v>
      </c>
      <c r="F12" s="60">
        <v>392</v>
      </c>
      <c r="G12" s="60">
        <v>326</v>
      </c>
      <c r="H12" s="60">
        <v>338</v>
      </c>
      <c r="I12" s="60">
        <v>336</v>
      </c>
      <c r="J12" s="60">
        <v>338</v>
      </c>
      <c r="K12" s="60">
        <v>343</v>
      </c>
      <c r="L12" s="60">
        <v>319</v>
      </c>
      <c r="M12" s="61">
        <v>300</v>
      </c>
      <c r="O12" s="31">
        <f>B11*B12+C11*C12+D11*D12+E11*E12+F11*F12+G11*G12+H11*H12+I11*I12+J11*J12+K11*K12+L11*L12+M11*M12</f>
        <v>127416</v>
      </c>
      <c r="Q12" s="6">
        <v>40</v>
      </c>
      <c r="R12" s="7" t="s">
        <v>4</v>
      </c>
      <c r="S12" s="8">
        <v>44</v>
      </c>
      <c r="T12" s="16">
        <f>SUM(F16:J16)</f>
        <v>2071</v>
      </c>
      <c r="U12" s="17">
        <f>SUM(F17:J17)</f>
        <v>2349</v>
      </c>
      <c r="V12" s="26">
        <f t="shared" si="0"/>
        <v>4420</v>
      </c>
    </row>
    <row r="13" spans="1:22" ht="18" customHeight="1" thickBot="1" x14ac:dyDescent="0.2">
      <c r="A13" s="62" t="s">
        <v>2</v>
      </c>
      <c r="B13" s="63">
        <v>562</v>
      </c>
      <c r="C13" s="64">
        <v>501</v>
      </c>
      <c r="D13" s="64">
        <v>398</v>
      </c>
      <c r="E13" s="64">
        <v>442</v>
      </c>
      <c r="F13" s="64">
        <v>402</v>
      </c>
      <c r="G13" s="64">
        <v>339</v>
      </c>
      <c r="H13" s="64">
        <v>399</v>
      </c>
      <c r="I13" s="64">
        <v>418</v>
      </c>
      <c r="J13" s="64">
        <v>400</v>
      </c>
      <c r="K13" s="64">
        <v>361</v>
      </c>
      <c r="L13" s="64">
        <v>314</v>
      </c>
      <c r="M13" s="65">
        <v>324</v>
      </c>
      <c r="O13" s="32">
        <f>B11*B13+C11*C13+D11*D13+E11*E13+F11*F13+G11*G13+H11*H13+I11*I13+J11*J13+K11*K13+L11*L13+M11*M13</f>
        <v>141039</v>
      </c>
      <c r="Q13" s="6">
        <v>45</v>
      </c>
      <c r="R13" s="7" t="s">
        <v>4</v>
      </c>
      <c r="S13" s="8">
        <v>49</v>
      </c>
      <c r="T13" s="16">
        <f>SUM(K16:M16,B20:C20)</f>
        <v>2999</v>
      </c>
      <c r="U13" s="17">
        <f>SUM(K17:M17,B21:C21)</f>
        <v>3373</v>
      </c>
      <c r="V13" s="26">
        <f t="shared" si="0"/>
        <v>6372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1043</v>
      </c>
      <c r="C14" s="68">
        <f t="shared" si="3"/>
        <v>935</v>
      </c>
      <c r="D14" s="68">
        <f t="shared" si="3"/>
        <v>795</v>
      </c>
      <c r="E14" s="68">
        <f t="shared" si="3"/>
        <v>821</v>
      </c>
      <c r="F14" s="68">
        <f t="shared" si="3"/>
        <v>794</v>
      </c>
      <c r="G14" s="68">
        <f t="shared" si="3"/>
        <v>665</v>
      </c>
      <c r="H14" s="68">
        <f t="shared" si="3"/>
        <v>737</v>
      </c>
      <c r="I14" s="68">
        <f t="shared" si="3"/>
        <v>754</v>
      </c>
      <c r="J14" s="68">
        <f t="shared" si="3"/>
        <v>738</v>
      </c>
      <c r="K14" s="68">
        <f t="shared" si="3"/>
        <v>704</v>
      </c>
      <c r="L14" s="68">
        <f t="shared" si="3"/>
        <v>633</v>
      </c>
      <c r="M14" s="69">
        <f t="shared" si="3"/>
        <v>624</v>
      </c>
      <c r="O14" s="33">
        <f>B11*B14+C11*C14+D11*D14+E11*E14+F11*F14+G11*G14+H11*H14+I11*I14+J11*J14+K11*K14+L11*L14+M11*M14</f>
        <v>268455</v>
      </c>
      <c r="Q14" s="6">
        <v>50</v>
      </c>
      <c r="R14" s="7" t="s">
        <v>4</v>
      </c>
      <c r="S14" s="8">
        <v>54</v>
      </c>
      <c r="T14" s="16">
        <f>SUM(D20:H20)</f>
        <v>2280</v>
      </c>
      <c r="U14" s="17">
        <f>SUM(D21:H21)</f>
        <v>2315</v>
      </c>
      <c r="V14" s="26">
        <f t="shared" si="0"/>
        <v>4595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1923</v>
      </c>
      <c r="U15" s="17">
        <f>SUM(I21:M21)</f>
        <v>2075</v>
      </c>
      <c r="V15" s="26">
        <f t="shared" si="0"/>
        <v>3998</v>
      </c>
    </row>
    <row r="16" spans="1:22" ht="18" customHeight="1" thickTop="1" x14ac:dyDescent="0.15">
      <c r="A16" s="58" t="s">
        <v>1</v>
      </c>
      <c r="B16" s="59">
        <v>326</v>
      </c>
      <c r="C16" s="60">
        <v>336</v>
      </c>
      <c r="D16" s="60">
        <v>319</v>
      </c>
      <c r="E16" s="60">
        <v>336</v>
      </c>
      <c r="F16" s="60">
        <v>377</v>
      </c>
      <c r="G16" s="60">
        <v>356</v>
      </c>
      <c r="H16" s="60">
        <v>400</v>
      </c>
      <c r="I16" s="60">
        <v>467</v>
      </c>
      <c r="J16" s="60">
        <v>471</v>
      </c>
      <c r="K16" s="60">
        <v>531</v>
      </c>
      <c r="L16" s="60">
        <v>622</v>
      </c>
      <c r="M16" s="61">
        <v>648</v>
      </c>
      <c r="O16" s="31">
        <f>B15*B16+C15*C16+D15*D16+E15*E16+F15*F16+G15*G16+H15*H16+I15*I16+J15*J16+K15*K16+L15*L16+M15*M16</f>
        <v>219638</v>
      </c>
      <c r="Q16" s="6">
        <v>60</v>
      </c>
      <c r="R16" s="7" t="s">
        <v>4</v>
      </c>
      <c r="S16" s="8">
        <v>64</v>
      </c>
      <c r="T16" s="16">
        <f>SUM(B24:F24)</f>
        <v>1709</v>
      </c>
      <c r="U16" s="17">
        <f>SUM(B25:F25)</f>
        <v>1811</v>
      </c>
      <c r="V16" s="26">
        <f t="shared" si="0"/>
        <v>3520</v>
      </c>
    </row>
    <row r="17" spans="1:22" ht="18" customHeight="1" thickBot="1" x14ac:dyDescent="0.2">
      <c r="A17" s="62" t="s">
        <v>2</v>
      </c>
      <c r="B17" s="63">
        <v>347</v>
      </c>
      <c r="C17" s="64">
        <v>330</v>
      </c>
      <c r="D17" s="64">
        <v>364</v>
      </c>
      <c r="E17" s="64">
        <v>412</v>
      </c>
      <c r="F17" s="64">
        <v>403</v>
      </c>
      <c r="G17" s="64">
        <v>412</v>
      </c>
      <c r="H17" s="64">
        <v>497</v>
      </c>
      <c r="I17" s="64">
        <v>509</v>
      </c>
      <c r="J17" s="64">
        <v>528</v>
      </c>
      <c r="K17" s="64">
        <v>658</v>
      </c>
      <c r="L17" s="64">
        <v>713</v>
      </c>
      <c r="M17" s="65">
        <v>726</v>
      </c>
      <c r="O17" s="32">
        <f>B15*B17+C15*C17+D15*D17+E15*E17+F15*F17+G15*G17+H15*H17+I15*I17+J15*J17+K15*K17+L15*L17+M15*M17</f>
        <v>250137</v>
      </c>
      <c r="Q17" s="6">
        <v>65</v>
      </c>
      <c r="R17" s="7" t="s">
        <v>4</v>
      </c>
      <c r="S17" s="8">
        <v>69</v>
      </c>
      <c r="T17" s="16">
        <f>SUM(G24:K24)</f>
        <v>1438</v>
      </c>
      <c r="U17" s="17">
        <f>SUM(G25:K25)</f>
        <v>1533</v>
      </c>
      <c r="V17" s="26">
        <f t="shared" si="0"/>
        <v>2971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673</v>
      </c>
      <c r="C18" s="68">
        <f t="shared" si="4"/>
        <v>666</v>
      </c>
      <c r="D18" s="68">
        <f t="shared" si="4"/>
        <v>683</v>
      </c>
      <c r="E18" s="68">
        <f t="shared" si="4"/>
        <v>748</v>
      </c>
      <c r="F18" s="68">
        <f t="shared" si="4"/>
        <v>780</v>
      </c>
      <c r="G18" s="68">
        <f t="shared" si="4"/>
        <v>768</v>
      </c>
      <c r="H18" s="68">
        <f t="shared" si="4"/>
        <v>897</v>
      </c>
      <c r="I18" s="68">
        <f t="shared" si="4"/>
        <v>976</v>
      </c>
      <c r="J18" s="68">
        <f t="shared" si="4"/>
        <v>999</v>
      </c>
      <c r="K18" s="68">
        <f t="shared" si="4"/>
        <v>1189</v>
      </c>
      <c r="L18" s="68">
        <f t="shared" si="4"/>
        <v>1335</v>
      </c>
      <c r="M18" s="69">
        <f t="shared" si="4"/>
        <v>1374</v>
      </c>
      <c r="O18" s="33">
        <f>B15*B18+C15*C18+D15*D18+E15*E18+F15*F18+G15*G18+H15*H18+I15*I18+J15*J18+K15*K18+L15*L18+M15*M18</f>
        <v>469775</v>
      </c>
      <c r="Q18" s="6">
        <v>70</v>
      </c>
      <c r="R18" s="7" t="s">
        <v>4</v>
      </c>
      <c r="S18" s="8">
        <v>74</v>
      </c>
      <c r="T18" s="16">
        <f>SUM(L24:M24,B28:D28)</f>
        <v>992</v>
      </c>
      <c r="U18" s="17">
        <f>SUM(L25:M25,B29:D29)</f>
        <v>1202</v>
      </c>
      <c r="V18" s="26">
        <f t="shared" si="0"/>
        <v>2194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529</v>
      </c>
      <c r="U19" s="17">
        <f>SUM(E29:I29)</f>
        <v>884</v>
      </c>
      <c r="V19" s="26">
        <f t="shared" si="0"/>
        <v>1413</v>
      </c>
    </row>
    <row r="20" spans="1:22" ht="18" customHeight="1" thickTop="1" thickBot="1" x14ac:dyDescent="0.2">
      <c r="A20" s="58" t="s">
        <v>1</v>
      </c>
      <c r="B20" s="59">
        <v>652</v>
      </c>
      <c r="C20" s="60">
        <v>546</v>
      </c>
      <c r="D20" s="60">
        <v>389</v>
      </c>
      <c r="E20" s="60">
        <v>484</v>
      </c>
      <c r="F20" s="60">
        <v>476</v>
      </c>
      <c r="G20" s="60">
        <v>466</v>
      </c>
      <c r="H20" s="60">
        <v>465</v>
      </c>
      <c r="I20" s="60">
        <v>422</v>
      </c>
      <c r="J20" s="60">
        <v>410</v>
      </c>
      <c r="K20" s="60">
        <v>356</v>
      </c>
      <c r="L20" s="60">
        <v>373</v>
      </c>
      <c r="M20" s="61">
        <v>362</v>
      </c>
      <c r="O20" s="31">
        <f>B19*B20+C19*C20+D19*D20+E19*E20+F19*F20+G19*G20+H19*H20+I19*I20+J19*J20+K19*K20+L19*L20+M19*M20</f>
        <v>286198</v>
      </c>
      <c r="Q20" s="9">
        <v>80</v>
      </c>
      <c r="R20" s="10" t="s">
        <v>4</v>
      </c>
      <c r="S20" s="11"/>
      <c r="T20" s="18">
        <f>SUM(J28:M28,B32:M32,B36:M36,B40:D40)</f>
        <v>543</v>
      </c>
      <c r="U20" s="19">
        <f>SUM(J29:M29,B33:M33,B37:M37,B41:D41)</f>
        <v>1291</v>
      </c>
      <c r="V20" s="27">
        <f t="shared" si="0"/>
        <v>1834</v>
      </c>
    </row>
    <row r="21" spans="1:22" ht="18" customHeight="1" thickTop="1" thickBot="1" x14ac:dyDescent="0.2">
      <c r="A21" s="62" t="s">
        <v>2</v>
      </c>
      <c r="B21" s="63">
        <v>723</v>
      </c>
      <c r="C21" s="64">
        <v>553</v>
      </c>
      <c r="D21" s="64">
        <v>372</v>
      </c>
      <c r="E21" s="64">
        <v>485</v>
      </c>
      <c r="F21" s="64">
        <v>464</v>
      </c>
      <c r="G21" s="64">
        <v>497</v>
      </c>
      <c r="H21" s="64">
        <v>497</v>
      </c>
      <c r="I21" s="64">
        <v>442</v>
      </c>
      <c r="J21" s="64">
        <v>410</v>
      </c>
      <c r="K21" s="64">
        <v>399</v>
      </c>
      <c r="L21" s="64">
        <v>389</v>
      </c>
      <c r="M21" s="65">
        <v>435</v>
      </c>
      <c r="O21" s="32">
        <f>B19*B21+C19*C21+D19*D21+E19*E21+F19*F21+G19*G21+H19*H21+I19*I21+J19*J21+K19*K21+L19*L21+M19*M21</f>
        <v>300683</v>
      </c>
      <c r="Q21" s="323" t="s">
        <v>8</v>
      </c>
      <c r="R21" s="324"/>
      <c r="S21" s="324"/>
      <c r="T21" s="20">
        <f>SUM(T4:T20)</f>
        <v>30370</v>
      </c>
      <c r="U21" s="21">
        <f>SUM(U4:U20)</f>
        <v>32873</v>
      </c>
      <c r="V21" s="23">
        <f>SUM(V4:V20)</f>
        <v>63243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1375</v>
      </c>
      <c r="C22" s="72">
        <f t="shared" si="5"/>
        <v>1099</v>
      </c>
      <c r="D22" s="72">
        <f t="shared" si="5"/>
        <v>761</v>
      </c>
      <c r="E22" s="72">
        <f t="shared" si="5"/>
        <v>969</v>
      </c>
      <c r="F22" s="72">
        <f t="shared" si="5"/>
        <v>940</v>
      </c>
      <c r="G22" s="72">
        <f t="shared" si="5"/>
        <v>963</v>
      </c>
      <c r="H22" s="72">
        <f t="shared" si="5"/>
        <v>962</v>
      </c>
      <c r="I22" s="72">
        <f t="shared" si="5"/>
        <v>864</v>
      </c>
      <c r="J22" s="72">
        <f t="shared" si="5"/>
        <v>820</v>
      </c>
      <c r="K22" s="72">
        <f t="shared" si="5"/>
        <v>755</v>
      </c>
      <c r="L22" s="72">
        <f t="shared" si="5"/>
        <v>762</v>
      </c>
      <c r="M22" s="73">
        <f t="shared" si="5"/>
        <v>797</v>
      </c>
      <c r="O22" s="33">
        <f>B19*B22+C19*C22+D19*D22+E19*E22+F19*F22+G19*G22+H19*H22+I19*I22+J19*J22+K19*K22+L19*L22+M19*M22</f>
        <v>586881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355</v>
      </c>
      <c r="C24" s="60">
        <v>369</v>
      </c>
      <c r="D24" s="60">
        <v>311</v>
      </c>
      <c r="E24" s="60">
        <v>358</v>
      </c>
      <c r="F24" s="60">
        <v>316</v>
      </c>
      <c r="G24" s="60">
        <v>304</v>
      </c>
      <c r="H24" s="60">
        <v>307</v>
      </c>
      <c r="I24" s="60">
        <v>291</v>
      </c>
      <c r="J24" s="60">
        <v>274</v>
      </c>
      <c r="K24" s="60">
        <v>262</v>
      </c>
      <c r="L24" s="60">
        <v>215</v>
      </c>
      <c r="M24" s="61">
        <v>228</v>
      </c>
      <c r="O24" s="31">
        <f>B23*B24+C23*C24+D23*D24+E23*E24+F23*F24+G23*G24+H23*H24+I23*I24+J23*J24+K23*K24+L23*L24+M23*M24</f>
        <v>233336</v>
      </c>
      <c r="Q24" s="331" t="s">
        <v>21</v>
      </c>
      <c r="R24" s="332"/>
      <c r="S24" s="332"/>
      <c r="T24" s="41">
        <f>SUM(T4:T6)</f>
        <v>4990</v>
      </c>
      <c r="U24" s="43">
        <f>SUM(U4:U6)</f>
        <v>4685</v>
      </c>
      <c r="V24" s="36">
        <f>SUM(T24:U24)</f>
        <v>9675</v>
      </c>
    </row>
    <row r="25" spans="1:22" ht="18" customHeight="1" thickBot="1" x14ac:dyDescent="0.2">
      <c r="A25" s="62" t="s">
        <v>2</v>
      </c>
      <c r="B25" s="63">
        <v>341</v>
      </c>
      <c r="C25" s="64">
        <v>376</v>
      </c>
      <c r="D25" s="64">
        <v>360</v>
      </c>
      <c r="E25" s="64">
        <v>369</v>
      </c>
      <c r="F25" s="64">
        <v>365</v>
      </c>
      <c r="G25" s="64">
        <v>342</v>
      </c>
      <c r="H25" s="64">
        <v>287</v>
      </c>
      <c r="I25" s="64">
        <v>321</v>
      </c>
      <c r="J25" s="64">
        <v>289</v>
      </c>
      <c r="K25" s="64">
        <v>294</v>
      </c>
      <c r="L25" s="64">
        <v>256</v>
      </c>
      <c r="M25" s="65">
        <v>257</v>
      </c>
      <c r="O25" s="32">
        <f>B23*B25+C23*C25+D23*D25+E23*E25+F23*F25+G23*G25+H23*H25+I23*I25+J23*J25+K23*K25+L23*L25+M23*M25</f>
        <v>251107</v>
      </c>
      <c r="Q25" s="333" t="s">
        <v>24</v>
      </c>
      <c r="R25" s="334"/>
      <c r="S25" s="334"/>
      <c r="T25" s="45">
        <f>T24/T$30</f>
        <v>0.16430688179124137</v>
      </c>
      <c r="U25" s="48">
        <f>U24/U$30</f>
        <v>0.14251817601070788</v>
      </c>
      <c r="V25" s="51">
        <f>V24/V$30</f>
        <v>0.15298135762060625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696</v>
      </c>
      <c r="C26" s="68">
        <f t="shared" si="6"/>
        <v>745</v>
      </c>
      <c r="D26" s="68">
        <f t="shared" si="6"/>
        <v>671</v>
      </c>
      <c r="E26" s="68">
        <f t="shared" si="6"/>
        <v>727</v>
      </c>
      <c r="F26" s="68">
        <f t="shared" si="6"/>
        <v>681</v>
      </c>
      <c r="G26" s="68">
        <f t="shared" si="6"/>
        <v>646</v>
      </c>
      <c r="H26" s="68">
        <f t="shared" si="6"/>
        <v>594</v>
      </c>
      <c r="I26" s="68">
        <f t="shared" si="6"/>
        <v>612</v>
      </c>
      <c r="J26" s="68">
        <f t="shared" si="6"/>
        <v>563</v>
      </c>
      <c r="K26" s="68">
        <f t="shared" si="6"/>
        <v>556</v>
      </c>
      <c r="L26" s="68">
        <f t="shared" si="6"/>
        <v>471</v>
      </c>
      <c r="M26" s="69">
        <f t="shared" si="6"/>
        <v>485</v>
      </c>
      <c r="O26" s="33">
        <f>B23*B26+C23*C26+D23*D26+E23*E26+F23*F26+G23*G26+H23*H26+I23*I26+J23*J26+K23*K26+L23*L26+M23*M26</f>
        <v>484443</v>
      </c>
      <c r="Q26" s="335" t="s">
        <v>22</v>
      </c>
      <c r="R26" s="336"/>
      <c r="S26" s="336"/>
      <c r="T26" s="42">
        <f>SUM(T7:T16)</f>
        <v>21878</v>
      </c>
      <c r="U26" s="44">
        <f>SUM(U7:U16)</f>
        <v>23278</v>
      </c>
      <c r="V26" s="37">
        <f>SUM(T26:U26)</f>
        <v>45156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0.72038195587751075</v>
      </c>
      <c r="U27" s="47">
        <f>U26/U$30</f>
        <v>0.70811912511787789</v>
      </c>
      <c r="V27" s="52">
        <f>V26/V$30</f>
        <v>0.7140078743892605</v>
      </c>
    </row>
    <row r="28" spans="1:22" ht="18" customHeight="1" thickTop="1" x14ac:dyDescent="0.15">
      <c r="A28" s="58" t="s">
        <v>1</v>
      </c>
      <c r="B28" s="59">
        <v>214</v>
      </c>
      <c r="C28" s="60">
        <v>163</v>
      </c>
      <c r="D28" s="60">
        <v>172</v>
      </c>
      <c r="E28" s="60">
        <v>126</v>
      </c>
      <c r="F28" s="60">
        <v>115</v>
      </c>
      <c r="G28" s="60">
        <v>98</v>
      </c>
      <c r="H28" s="60">
        <v>107</v>
      </c>
      <c r="I28" s="60">
        <v>83</v>
      </c>
      <c r="J28" s="60">
        <v>76</v>
      </c>
      <c r="K28" s="60">
        <v>77</v>
      </c>
      <c r="L28" s="60">
        <v>60</v>
      </c>
      <c r="M28" s="61">
        <v>65</v>
      </c>
      <c r="O28" s="31">
        <f>B27*B28+C27*C28+D27*D28+E27*E28+F27*F28+G27*G28+H27*H28+I27*I28+J27*J28+K27*K28+L27*L28+M27*M28</f>
        <v>103306</v>
      </c>
      <c r="Q28" s="335" t="s">
        <v>23</v>
      </c>
      <c r="R28" s="336"/>
      <c r="S28" s="336"/>
      <c r="T28" s="42">
        <f>SUM(T17:T20)</f>
        <v>3502</v>
      </c>
      <c r="U28" s="44">
        <f>SUM(U17:U20)</f>
        <v>4910</v>
      </c>
      <c r="V28" s="37">
        <f>SUM(T28:U28)</f>
        <v>8412</v>
      </c>
    </row>
    <row r="29" spans="1:22" ht="18" customHeight="1" thickBot="1" x14ac:dyDescent="0.2">
      <c r="A29" s="62" t="s">
        <v>2</v>
      </c>
      <c r="B29" s="63">
        <v>263</v>
      </c>
      <c r="C29" s="64">
        <v>224</v>
      </c>
      <c r="D29" s="64">
        <v>202</v>
      </c>
      <c r="E29" s="64">
        <v>208</v>
      </c>
      <c r="F29" s="64">
        <v>175</v>
      </c>
      <c r="G29" s="64">
        <v>168</v>
      </c>
      <c r="H29" s="64">
        <v>156</v>
      </c>
      <c r="I29" s="64">
        <v>177</v>
      </c>
      <c r="J29" s="64">
        <v>158</v>
      </c>
      <c r="K29" s="64">
        <v>123</v>
      </c>
      <c r="L29" s="64">
        <v>147</v>
      </c>
      <c r="M29" s="65">
        <v>128</v>
      </c>
      <c r="O29" s="32">
        <f>B27*B29+C27*C29+D27*D29+E27*E29+F27*F29+G27*G29+H27*H29+I27*I29+J27*J29+K27*K29+L27*L29+M27*M29</f>
        <v>163504</v>
      </c>
      <c r="Q29" s="339" t="s">
        <v>24</v>
      </c>
      <c r="R29" s="340"/>
      <c r="S29" s="340"/>
      <c r="T29" s="49">
        <f>T28/T$30</f>
        <v>0.11531116233124794</v>
      </c>
      <c r="U29" s="50">
        <f>U28/U$30</f>
        <v>0.14936269887141423</v>
      </c>
      <c r="V29" s="53">
        <f>V28/V$30</f>
        <v>0.13301076799013328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477</v>
      </c>
      <c r="C30" s="72">
        <f t="shared" si="7"/>
        <v>387</v>
      </c>
      <c r="D30" s="72">
        <f t="shared" si="7"/>
        <v>374</v>
      </c>
      <c r="E30" s="72">
        <f t="shared" si="7"/>
        <v>334</v>
      </c>
      <c r="F30" s="72">
        <f t="shared" si="7"/>
        <v>290</v>
      </c>
      <c r="G30" s="72">
        <f t="shared" si="7"/>
        <v>266</v>
      </c>
      <c r="H30" s="72">
        <f t="shared" si="7"/>
        <v>263</v>
      </c>
      <c r="I30" s="72">
        <f t="shared" si="7"/>
        <v>260</v>
      </c>
      <c r="J30" s="72">
        <f t="shared" si="7"/>
        <v>234</v>
      </c>
      <c r="K30" s="72">
        <f t="shared" si="7"/>
        <v>200</v>
      </c>
      <c r="L30" s="72">
        <f t="shared" si="7"/>
        <v>207</v>
      </c>
      <c r="M30" s="73">
        <f t="shared" si="7"/>
        <v>193</v>
      </c>
      <c r="O30" s="33">
        <f>B27*B30+C27*C30+D27*D30+E27*E30+F27*F30+G27*G30+H27*H30+I27*I30+J27*J30+K27*K30+L27*L30+M27*M30</f>
        <v>266810</v>
      </c>
      <c r="Q30" s="323" t="s">
        <v>8</v>
      </c>
      <c r="R30" s="324"/>
      <c r="S30" s="341"/>
      <c r="T30" s="38">
        <f>SUM(T24,T26,T28)</f>
        <v>30370</v>
      </c>
      <c r="U30" s="21">
        <f>SUM(U24,U26,U28)</f>
        <v>32873</v>
      </c>
      <c r="V30" s="35">
        <f>SUM(T30:U30)</f>
        <v>63243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48</v>
      </c>
      <c r="C32" s="60">
        <v>52</v>
      </c>
      <c r="D32" s="60">
        <v>33</v>
      </c>
      <c r="E32" s="60">
        <v>25</v>
      </c>
      <c r="F32" s="60">
        <v>35</v>
      </c>
      <c r="G32" s="60">
        <v>22</v>
      </c>
      <c r="H32" s="60">
        <v>10</v>
      </c>
      <c r="I32" s="60">
        <v>12</v>
      </c>
      <c r="J32" s="60">
        <v>9</v>
      </c>
      <c r="K32" s="60">
        <v>1</v>
      </c>
      <c r="L32" s="60">
        <v>7</v>
      </c>
      <c r="M32" s="61">
        <v>6</v>
      </c>
      <c r="O32" s="31">
        <f>B31*B32+C31*C32+D31*D32+E31*E32+F31*F32+G31*G32+H31*H32+I31*I32+J31*J32+K31*K32+L31*L32+M31*M32</f>
        <v>22644</v>
      </c>
    </row>
    <row r="33" spans="1:15" ht="18" customHeight="1" thickBot="1" x14ac:dyDescent="0.2">
      <c r="A33" s="62" t="s">
        <v>2</v>
      </c>
      <c r="B33" s="63">
        <v>116</v>
      </c>
      <c r="C33" s="64">
        <v>106</v>
      </c>
      <c r="D33" s="64">
        <v>119</v>
      </c>
      <c r="E33" s="64">
        <v>80</v>
      </c>
      <c r="F33" s="64">
        <v>75</v>
      </c>
      <c r="G33" s="64">
        <v>50</v>
      </c>
      <c r="H33" s="64">
        <v>40</v>
      </c>
      <c r="I33" s="64">
        <v>26</v>
      </c>
      <c r="J33" s="64">
        <v>32</v>
      </c>
      <c r="K33" s="64">
        <v>21</v>
      </c>
      <c r="L33" s="64">
        <v>26</v>
      </c>
      <c r="M33" s="65">
        <v>15</v>
      </c>
      <c r="O33" s="32">
        <f>B31*B33+C31*C33+D31*D33+E31*E33+F31*F33+G31*G33+H31*H33+I31*I33+J31*J33+K31*K33+L31*L33+M31*M33</f>
        <v>61730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164</v>
      </c>
      <c r="C34" s="72">
        <f t="shared" si="8"/>
        <v>158</v>
      </c>
      <c r="D34" s="72">
        <f t="shared" si="8"/>
        <v>152</v>
      </c>
      <c r="E34" s="72">
        <f t="shared" si="8"/>
        <v>105</v>
      </c>
      <c r="F34" s="72">
        <f t="shared" si="8"/>
        <v>110</v>
      </c>
      <c r="G34" s="72">
        <f t="shared" si="8"/>
        <v>72</v>
      </c>
      <c r="H34" s="72">
        <f t="shared" si="8"/>
        <v>50</v>
      </c>
      <c r="I34" s="72">
        <f t="shared" si="8"/>
        <v>38</v>
      </c>
      <c r="J34" s="72">
        <f t="shared" si="8"/>
        <v>41</v>
      </c>
      <c r="K34" s="72">
        <f t="shared" si="8"/>
        <v>22</v>
      </c>
      <c r="L34" s="72">
        <f t="shared" si="8"/>
        <v>33</v>
      </c>
      <c r="M34" s="73">
        <f t="shared" si="8"/>
        <v>21</v>
      </c>
      <c r="O34" s="33">
        <f>B31*B34+C31*C34+D31*D34+E31*E34+F31*F34+G31*G34+H31*H34+I31*I34+J31*J34+K31*K34+L31*L34+M31*M34</f>
        <v>84374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0</v>
      </c>
      <c r="D36" s="60">
        <v>2</v>
      </c>
      <c r="E36" s="60">
        <v>2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490</v>
      </c>
    </row>
    <row r="37" spans="1:15" ht="18" customHeight="1" thickBot="1" x14ac:dyDescent="0.2">
      <c r="A37" s="62" t="s">
        <v>2</v>
      </c>
      <c r="B37" s="63">
        <v>12</v>
      </c>
      <c r="C37" s="64">
        <v>5</v>
      </c>
      <c r="D37" s="64">
        <v>5</v>
      </c>
      <c r="E37" s="64">
        <v>3</v>
      </c>
      <c r="F37" s="64">
        <v>0</v>
      </c>
      <c r="G37" s="64">
        <v>3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2829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13</v>
      </c>
      <c r="C38" s="72">
        <f t="shared" si="9"/>
        <v>5</v>
      </c>
      <c r="D38" s="72">
        <f t="shared" si="9"/>
        <v>7</v>
      </c>
      <c r="E38" s="72">
        <f t="shared" si="9"/>
        <v>5</v>
      </c>
      <c r="F38" s="72">
        <f t="shared" si="9"/>
        <v>0</v>
      </c>
      <c r="G38" s="72">
        <f t="shared" si="9"/>
        <v>3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3319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30370</v>
      </c>
      <c r="F40" s="377"/>
      <c r="G40" s="82" t="s">
        <v>1</v>
      </c>
      <c r="H40" s="90">
        <f>J40/E40</f>
        <v>37.234606519591701</v>
      </c>
      <c r="I40" s="83"/>
      <c r="J40" s="378">
        <f>SUM(O4,O8,O12,O16,O20,O24,O28,O32,O36,O40,L40)</f>
        <v>1130815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32873</v>
      </c>
      <c r="F41" s="383"/>
      <c r="G41" s="85" t="s">
        <v>2</v>
      </c>
      <c r="H41" s="91">
        <f>J41/E41</f>
        <v>39.673561889696714</v>
      </c>
      <c r="I41" s="86"/>
      <c r="J41" s="384">
        <f>SUM(O5,O9,O13,O17,O21,O25,O29,O33,O37,O41,L41)</f>
        <v>1304189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63243</v>
      </c>
      <c r="F42" s="371"/>
      <c r="G42" s="88" t="s">
        <v>5</v>
      </c>
      <c r="H42" s="92">
        <f>J42/E42</f>
        <v>38.502348085954175</v>
      </c>
      <c r="I42" s="89"/>
      <c r="J42" s="372">
        <f>SUM(O6,O10,O14,O18,O22,O26,O30,O34,O38,O42,L42)</f>
        <v>2435004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266</v>
      </c>
      <c r="C4" s="60">
        <v>270</v>
      </c>
      <c r="D4" s="60">
        <v>284</v>
      </c>
      <c r="E4" s="60">
        <v>289</v>
      </c>
      <c r="F4" s="60">
        <v>276</v>
      </c>
      <c r="G4" s="60">
        <v>296</v>
      </c>
      <c r="H4" s="60">
        <v>338</v>
      </c>
      <c r="I4" s="60">
        <v>329</v>
      </c>
      <c r="J4" s="60">
        <v>334</v>
      </c>
      <c r="K4" s="60">
        <v>373</v>
      </c>
      <c r="L4" s="60">
        <v>374</v>
      </c>
      <c r="M4" s="61">
        <v>373</v>
      </c>
      <c r="O4" s="31">
        <f>B3*B4+C3*C4+D3*D4+E3*E4+F3*F4+G3*G4+H3*H4+I3*I4+J3*J4+K3*K4+L3*L4+M3*M4</f>
        <v>22492</v>
      </c>
      <c r="Q4" s="3">
        <v>0</v>
      </c>
      <c r="R4" s="4" t="s">
        <v>4</v>
      </c>
      <c r="S4" s="5">
        <v>4</v>
      </c>
      <c r="T4" s="14">
        <f>SUM(B4:F4)</f>
        <v>1385</v>
      </c>
      <c r="U4" s="15">
        <f>SUM(B5:F5)</f>
        <v>1272</v>
      </c>
      <c r="V4" s="25">
        <f>SUM(T4:U4)</f>
        <v>2657</v>
      </c>
    </row>
    <row r="5" spans="1:22" ht="18" customHeight="1" thickBot="1" x14ac:dyDescent="0.2">
      <c r="A5" s="62" t="s">
        <v>2</v>
      </c>
      <c r="B5" s="63">
        <v>257</v>
      </c>
      <c r="C5" s="64">
        <v>256</v>
      </c>
      <c r="D5" s="64">
        <v>259</v>
      </c>
      <c r="E5" s="64">
        <v>259</v>
      </c>
      <c r="F5" s="64">
        <v>241</v>
      </c>
      <c r="G5" s="64">
        <v>275</v>
      </c>
      <c r="H5" s="64">
        <v>261</v>
      </c>
      <c r="I5" s="64">
        <v>275</v>
      </c>
      <c r="J5" s="64">
        <v>343</v>
      </c>
      <c r="K5" s="64">
        <v>350</v>
      </c>
      <c r="L5" s="64">
        <v>361</v>
      </c>
      <c r="M5" s="65">
        <v>398</v>
      </c>
      <c r="O5" s="32">
        <f>B3*B5+C3*C5+D3*D5+E3*E5+F3*F5+G3*G5+H3*H5+I3*I5+J3*J5+K3*K5+L3*L5+M3*M5</f>
        <v>21263</v>
      </c>
      <c r="Q5" s="6">
        <v>5</v>
      </c>
      <c r="R5" s="7" t="s">
        <v>4</v>
      </c>
      <c r="S5" s="8">
        <v>9</v>
      </c>
      <c r="T5" s="16">
        <f>SUM(G4:K4)</f>
        <v>1670</v>
      </c>
      <c r="U5" s="17">
        <f>SUM(G5:K5)</f>
        <v>1504</v>
      </c>
      <c r="V5" s="26">
        <f t="shared" ref="V5:V20" si="0">SUM(T5:U5)</f>
        <v>3174</v>
      </c>
    </row>
    <row r="6" spans="1:22" ht="18" customHeight="1" thickTop="1" thickBot="1" x14ac:dyDescent="0.2">
      <c r="A6" s="66" t="s">
        <v>5</v>
      </c>
      <c r="B6" s="67">
        <f t="shared" ref="B6:M6" si="1">SUM(B4:B5)</f>
        <v>523</v>
      </c>
      <c r="C6" s="68">
        <f t="shared" si="1"/>
        <v>526</v>
      </c>
      <c r="D6" s="68">
        <f t="shared" si="1"/>
        <v>543</v>
      </c>
      <c r="E6" s="68">
        <f t="shared" si="1"/>
        <v>548</v>
      </c>
      <c r="F6" s="68">
        <f t="shared" si="1"/>
        <v>517</v>
      </c>
      <c r="G6" s="68">
        <f t="shared" si="1"/>
        <v>571</v>
      </c>
      <c r="H6" s="68">
        <f t="shared" si="1"/>
        <v>599</v>
      </c>
      <c r="I6" s="68">
        <f t="shared" si="1"/>
        <v>604</v>
      </c>
      <c r="J6" s="68">
        <f t="shared" si="1"/>
        <v>677</v>
      </c>
      <c r="K6" s="68">
        <f t="shared" si="1"/>
        <v>723</v>
      </c>
      <c r="L6" s="68">
        <f t="shared" si="1"/>
        <v>735</v>
      </c>
      <c r="M6" s="69">
        <f t="shared" si="1"/>
        <v>771</v>
      </c>
      <c r="O6" s="33">
        <f>B3*B6+C3*C6+D3*D6+E3*E6+F3*F6+G3*G6+H3*H6+I3*I6+J3*J6+K3*K6+L3*L6+M3*M6</f>
        <v>43755</v>
      </c>
      <c r="Q6" s="6">
        <v>10</v>
      </c>
      <c r="R6" s="7" t="s">
        <v>4</v>
      </c>
      <c r="S6" s="8">
        <v>14</v>
      </c>
      <c r="T6" s="16">
        <f>SUM(L4:M4,B8:D8)</f>
        <v>2137</v>
      </c>
      <c r="U6" s="17">
        <f>SUM(L5:M5,B9:D9)</f>
        <v>2004</v>
      </c>
      <c r="V6" s="26">
        <f t="shared" si="0"/>
        <v>4141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2701</v>
      </c>
      <c r="U7" s="17">
        <f>SUM(E9:I9)</f>
        <v>2729</v>
      </c>
      <c r="V7" s="26">
        <f t="shared" si="0"/>
        <v>5430</v>
      </c>
    </row>
    <row r="8" spans="1:22" ht="18" customHeight="1" thickTop="1" x14ac:dyDescent="0.15">
      <c r="A8" s="58" t="s">
        <v>1</v>
      </c>
      <c r="B8" s="59">
        <v>451</v>
      </c>
      <c r="C8" s="60">
        <v>427</v>
      </c>
      <c r="D8" s="60">
        <v>512</v>
      </c>
      <c r="E8" s="60">
        <v>510</v>
      </c>
      <c r="F8" s="60">
        <v>518</v>
      </c>
      <c r="G8" s="60">
        <v>530</v>
      </c>
      <c r="H8" s="60">
        <v>560</v>
      </c>
      <c r="I8" s="60">
        <v>583</v>
      </c>
      <c r="J8" s="60">
        <v>635</v>
      </c>
      <c r="K8" s="60">
        <v>623</v>
      </c>
      <c r="L8" s="60">
        <v>656</v>
      </c>
      <c r="M8" s="61">
        <v>521</v>
      </c>
      <c r="O8" s="31">
        <f>B7*B8+C7*C8+D7*D8+E7*E8+F7*F8+G7*G8+H7*H8+I7*I8+J7*J8+K7*K8+L7*L8+M7*M8</f>
        <v>116434</v>
      </c>
      <c r="Q8" s="6">
        <v>20</v>
      </c>
      <c r="R8" s="7" t="s">
        <v>4</v>
      </c>
      <c r="S8" s="8">
        <v>24</v>
      </c>
      <c r="T8" s="16">
        <f>SUM(J8:M8,B12)</f>
        <v>2857</v>
      </c>
      <c r="U8" s="17">
        <f>SUM(J9:M9,B13)</f>
        <v>2881</v>
      </c>
      <c r="V8" s="26">
        <f t="shared" si="0"/>
        <v>5738</v>
      </c>
    </row>
    <row r="9" spans="1:22" ht="18" customHeight="1" thickBot="1" x14ac:dyDescent="0.2">
      <c r="A9" s="62" t="s">
        <v>2</v>
      </c>
      <c r="B9" s="63">
        <v>411</v>
      </c>
      <c r="C9" s="64">
        <v>389</v>
      </c>
      <c r="D9" s="64">
        <v>445</v>
      </c>
      <c r="E9" s="64">
        <v>505</v>
      </c>
      <c r="F9" s="64">
        <v>480</v>
      </c>
      <c r="G9" s="64">
        <v>515</v>
      </c>
      <c r="H9" s="64">
        <v>541</v>
      </c>
      <c r="I9" s="64">
        <v>688</v>
      </c>
      <c r="J9" s="64">
        <v>583</v>
      </c>
      <c r="K9" s="64">
        <v>642</v>
      </c>
      <c r="L9" s="64">
        <v>609</v>
      </c>
      <c r="M9" s="65">
        <v>560</v>
      </c>
      <c r="O9" s="32">
        <f>B7*B9+C7*C9+D7*D9+E7*E9+F7*F9+G7*G9+H7*H9+I7*I9+J7*J9+K7*K9+L7*L9+M7*M9</f>
        <v>114459</v>
      </c>
      <c r="Q9" s="6">
        <v>25</v>
      </c>
      <c r="R9" s="7" t="s">
        <v>4</v>
      </c>
      <c r="S9" s="8">
        <v>29</v>
      </c>
      <c r="T9" s="16">
        <f>SUM(C12:G12)</f>
        <v>1758</v>
      </c>
      <c r="U9" s="17">
        <f>SUM(C13:G13)</f>
        <v>1932</v>
      </c>
      <c r="V9" s="26">
        <f t="shared" si="0"/>
        <v>3690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862</v>
      </c>
      <c r="C10" s="72">
        <f t="shared" si="2"/>
        <v>816</v>
      </c>
      <c r="D10" s="72">
        <f t="shared" si="2"/>
        <v>957</v>
      </c>
      <c r="E10" s="72">
        <f t="shared" si="2"/>
        <v>1015</v>
      </c>
      <c r="F10" s="72">
        <f t="shared" si="2"/>
        <v>998</v>
      </c>
      <c r="G10" s="72">
        <f t="shared" si="2"/>
        <v>1045</v>
      </c>
      <c r="H10" s="72">
        <f t="shared" si="2"/>
        <v>1101</v>
      </c>
      <c r="I10" s="72">
        <f t="shared" si="2"/>
        <v>1271</v>
      </c>
      <c r="J10" s="72">
        <f t="shared" si="2"/>
        <v>1218</v>
      </c>
      <c r="K10" s="72">
        <f t="shared" si="2"/>
        <v>1265</v>
      </c>
      <c r="L10" s="72">
        <f t="shared" si="2"/>
        <v>1265</v>
      </c>
      <c r="M10" s="73">
        <f t="shared" si="2"/>
        <v>1081</v>
      </c>
      <c r="O10" s="33">
        <f>B7*B10+C7*C10+D7*D10+E7*E10+F7*F10+G7*G10+H7*H10+I7*I10+J7*J10+K7*K10+L7*L10+M7*M10</f>
        <v>230893</v>
      </c>
      <c r="Q10" s="6">
        <v>30</v>
      </c>
      <c r="R10" s="7" t="s">
        <v>4</v>
      </c>
      <c r="S10" s="8">
        <v>34</v>
      </c>
      <c r="T10" s="16">
        <f>SUM(H12:L12)</f>
        <v>1605</v>
      </c>
      <c r="U10" s="17">
        <f>SUM(H13:L13)</f>
        <v>1791</v>
      </c>
      <c r="V10" s="26">
        <f t="shared" si="0"/>
        <v>3396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1672</v>
      </c>
      <c r="U11" s="17">
        <f>SUM(M13,B17:E17)</f>
        <v>1849</v>
      </c>
      <c r="V11" s="26">
        <f t="shared" si="0"/>
        <v>3521</v>
      </c>
    </row>
    <row r="12" spans="1:22" ht="18" customHeight="1" thickTop="1" x14ac:dyDescent="0.15">
      <c r="A12" s="58" t="s">
        <v>1</v>
      </c>
      <c r="B12" s="59">
        <v>422</v>
      </c>
      <c r="C12" s="60">
        <v>384</v>
      </c>
      <c r="D12" s="60">
        <v>363</v>
      </c>
      <c r="E12" s="60">
        <v>381</v>
      </c>
      <c r="F12" s="60">
        <v>308</v>
      </c>
      <c r="G12" s="60">
        <v>322</v>
      </c>
      <c r="H12" s="60">
        <v>326</v>
      </c>
      <c r="I12" s="60">
        <v>321</v>
      </c>
      <c r="J12" s="60">
        <v>355</v>
      </c>
      <c r="K12" s="60">
        <v>313</v>
      </c>
      <c r="L12" s="60">
        <v>290</v>
      </c>
      <c r="M12" s="61">
        <v>312</v>
      </c>
      <c r="O12" s="31">
        <f>B11*B12+C11*C12+D11*D12+E11*E12+F11*F12+G11*G12+H11*H12+I11*I12+J11*J12+K11*K12+L11*L12+M11*M12</f>
        <v>119615</v>
      </c>
      <c r="Q12" s="6">
        <v>40</v>
      </c>
      <c r="R12" s="7" t="s">
        <v>4</v>
      </c>
      <c r="S12" s="8">
        <v>44</v>
      </c>
      <c r="T12" s="16">
        <f>SUM(F16:J16)</f>
        <v>2208</v>
      </c>
      <c r="U12" s="17">
        <f>SUM(F17:J17)</f>
        <v>2574</v>
      </c>
      <c r="V12" s="26">
        <f t="shared" si="0"/>
        <v>4782</v>
      </c>
    </row>
    <row r="13" spans="1:22" ht="18" customHeight="1" thickBot="1" x14ac:dyDescent="0.2">
      <c r="A13" s="62" t="s">
        <v>2</v>
      </c>
      <c r="B13" s="63">
        <v>487</v>
      </c>
      <c r="C13" s="64">
        <v>384</v>
      </c>
      <c r="D13" s="64">
        <v>446</v>
      </c>
      <c r="E13" s="64">
        <v>383</v>
      </c>
      <c r="F13" s="64">
        <v>323</v>
      </c>
      <c r="G13" s="64">
        <v>396</v>
      </c>
      <c r="H13" s="64">
        <v>401</v>
      </c>
      <c r="I13" s="64">
        <v>396</v>
      </c>
      <c r="J13" s="64">
        <v>361</v>
      </c>
      <c r="K13" s="64">
        <v>326</v>
      </c>
      <c r="L13" s="64">
        <v>307</v>
      </c>
      <c r="M13" s="65">
        <v>346</v>
      </c>
      <c r="O13" s="32">
        <f>B11*B13+C11*C13+D11*D13+E11*E13+F11*F13+G11*G13+H11*H13+I11*I13+J11*J13+K11*K13+L11*L13+M11*M13</f>
        <v>132917</v>
      </c>
      <c r="Q13" s="6">
        <v>45</v>
      </c>
      <c r="R13" s="7" t="s">
        <v>4</v>
      </c>
      <c r="S13" s="8">
        <v>49</v>
      </c>
      <c r="T13" s="16">
        <f>SUM(K16:M16,B20:C20)</f>
        <v>2857</v>
      </c>
      <c r="U13" s="17">
        <f>SUM(K17:M17,B21:C21)</f>
        <v>3098</v>
      </c>
      <c r="V13" s="26">
        <f t="shared" si="0"/>
        <v>5955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909</v>
      </c>
      <c r="C14" s="68">
        <f t="shared" si="3"/>
        <v>768</v>
      </c>
      <c r="D14" s="68">
        <f t="shared" si="3"/>
        <v>809</v>
      </c>
      <c r="E14" s="68">
        <f t="shared" si="3"/>
        <v>764</v>
      </c>
      <c r="F14" s="68">
        <f t="shared" si="3"/>
        <v>631</v>
      </c>
      <c r="G14" s="68">
        <f t="shared" si="3"/>
        <v>718</v>
      </c>
      <c r="H14" s="68">
        <f t="shared" si="3"/>
        <v>727</v>
      </c>
      <c r="I14" s="68">
        <f t="shared" si="3"/>
        <v>717</v>
      </c>
      <c r="J14" s="68">
        <f t="shared" si="3"/>
        <v>716</v>
      </c>
      <c r="K14" s="68">
        <f t="shared" si="3"/>
        <v>639</v>
      </c>
      <c r="L14" s="68">
        <f t="shared" si="3"/>
        <v>597</v>
      </c>
      <c r="M14" s="69">
        <f t="shared" si="3"/>
        <v>658</v>
      </c>
      <c r="O14" s="33">
        <f>B11*B14+C11*C14+D11*D14+E11*E14+F11*F14+G11*G14+H11*H14+I11*I14+J11*J14+K11*K14+L11*L14+M11*M14</f>
        <v>252532</v>
      </c>
      <c r="Q14" s="6">
        <v>50</v>
      </c>
      <c r="R14" s="7" t="s">
        <v>4</v>
      </c>
      <c r="S14" s="8">
        <v>54</v>
      </c>
      <c r="T14" s="16">
        <f>SUM(D20:H20)</f>
        <v>2320</v>
      </c>
      <c r="U14" s="17">
        <f>SUM(D21:H21)</f>
        <v>2392</v>
      </c>
      <c r="V14" s="26">
        <f t="shared" si="0"/>
        <v>4712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1858</v>
      </c>
      <c r="U15" s="17">
        <f>SUM(I21:M21)</f>
        <v>1977</v>
      </c>
      <c r="V15" s="26">
        <f t="shared" si="0"/>
        <v>3835</v>
      </c>
    </row>
    <row r="16" spans="1:22" ht="18" customHeight="1" thickTop="1" x14ac:dyDescent="0.15">
      <c r="A16" s="58" t="s">
        <v>1</v>
      </c>
      <c r="B16" s="59">
        <v>323</v>
      </c>
      <c r="C16" s="60">
        <v>327</v>
      </c>
      <c r="D16" s="60">
        <v>325</v>
      </c>
      <c r="E16" s="60">
        <v>385</v>
      </c>
      <c r="F16" s="60">
        <v>352</v>
      </c>
      <c r="G16" s="60">
        <v>399</v>
      </c>
      <c r="H16" s="60">
        <v>458</v>
      </c>
      <c r="I16" s="60">
        <v>482</v>
      </c>
      <c r="J16" s="60">
        <v>517</v>
      </c>
      <c r="K16" s="60">
        <v>622</v>
      </c>
      <c r="L16" s="60">
        <v>662</v>
      </c>
      <c r="M16" s="61">
        <v>645</v>
      </c>
      <c r="O16" s="31">
        <f>B15*B16+C15*C16+D15*D16+E15*E16+F15*F16+G15*G16+H15*H16+I15*I16+J15*J16+K15*K16+L15*L16+M15*M16</f>
        <v>232998</v>
      </c>
      <c r="Q16" s="6">
        <v>60</v>
      </c>
      <c r="R16" s="7" t="s">
        <v>4</v>
      </c>
      <c r="S16" s="8">
        <v>64</v>
      </c>
      <c r="T16" s="16">
        <f>SUM(B24:F24)</f>
        <v>1684</v>
      </c>
      <c r="U16" s="17">
        <f>SUM(B25:F25)</f>
        <v>1825</v>
      </c>
      <c r="V16" s="26">
        <f t="shared" si="0"/>
        <v>3509</v>
      </c>
    </row>
    <row r="17" spans="1:22" ht="18" customHeight="1" thickBot="1" x14ac:dyDescent="0.2">
      <c r="A17" s="62" t="s">
        <v>2</v>
      </c>
      <c r="B17" s="63">
        <v>334</v>
      </c>
      <c r="C17" s="64">
        <v>361</v>
      </c>
      <c r="D17" s="64">
        <v>404</v>
      </c>
      <c r="E17" s="64">
        <v>404</v>
      </c>
      <c r="F17" s="64">
        <v>412</v>
      </c>
      <c r="G17" s="64">
        <v>484</v>
      </c>
      <c r="H17" s="64">
        <v>507</v>
      </c>
      <c r="I17" s="64">
        <v>522</v>
      </c>
      <c r="J17" s="64">
        <v>649</v>
      </c>
      <c r="K17" s="64">
        <v>714</v>
      </c>
      <c r="L17" s="64">
        <v>719</v>
      </c>
      <c r="M17" s="65">
        <v>733</v>
      </c>
      <c r="O17" s="32">
        <f>B15*B17+C15*C17+D15*D17+E15*E17+F15*F17+G15*G17+H15*H17+I15*I17+J15*J17+K15*K17+L15*L17+M15*M17</f>
        <v>264764</v>
      </c>
      <c r="Q17" s="6">
        <v>65</v>
      </c>
      <c r="R17" s="7" t="s">
        <v>4</v>
      </c>
      <c r="S17" s="8">
        <v>69</v>
      </c>
      <c r="T17" s="16">
        <f>SUM(G24:K24)</f>
        <v>1364</v>
      </c>
      <c r="U17" s="17">
        <f>SUM(G25:K25)</f>
        <v>1471</v>
      </c>
      <c r="V17" s="26">
        <f t="shared" si="0"/>
        <v>2835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657</v>
      </c>
      <c r="C18" s="68">
        <f t="shared" si="4"/>
        <v>688</v>
      </c>
      <c r="D18" s="68">
        <f t="shared" si="4"/>
        <v>729</v>
      </c>
      <c r="E18" s="68">
        <f t="shared" si="4"/>
        <v>789</v>
      </c>
      <c r="F18" s="68">
        <f t="shared" si="4"/>
        <v>764</v>
      </c>
      <c r="G18" s="68">
        <f t="shared" si="4"/>
        <v>883</v>
      </c>
      <c r="H18" s="68">
        <f t="shared" si="4"/>
        <v>965</v>
      </c>
      <c r="I18" s="68">
        <f t="shared" si="4"/>
        <v>1004</v>
      </c>
      <c r="J18" s="68">
        <f t="shared" si="4"/>
        <v>1166</v>
      </c>
      <c r="K18" s="68">
        <f t="shared" si="4"/>
        <v>1336</v>
      </c>
      <c r="L18" s="68">
        <f t="shared" si="4"/>
        <v>1381</v>
      </c>
      <c r="M18" s="69">
        <f t="shared" si="4"/>
        <v>1378</v>
      </c>
      <c r="O18" s="33">
        <f>B15*B18+C15*C18+D15*D18+E15*E18+F15*F18+G15*G18+H15*H18+I15*I18+J15*J18+K15*K18+L15*L18+M15*M18</f>
        <v>497762</v>
      </c>
      <c r="Q18" s="6">
        <v>70</v>
      </c>
      <c r="R18" s="7" t="s">
        <v>4</v>
      </c>
      <c r="S18" s="8">
        <v>74</v>
      </c>
      <c r="T18" s="16">
        <f>SUM(L24:M24,B28:D28)</f>
        <v>926</v>
      </c>
      <c r="U18" s="17">
        <f>SUM(L25:M25,B29:D29)</f>
        <v>1162</v>
      </c>
      <c r="V18" s="26">
        <f t="shared" si="0"/>
        <v>2088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515</v>
      </c>
      <c r="U19" s="17">
        <f>SUM(E29:I29)</f>
        <v>846</v>
      </c>
      <c r="V19" s="26">
        <f t="shared" si="0"/>
        <v>1361</v>
      </c>
    </row>
    <row r="20" spans="1:22" ht="18" customHeight="1" thickTop="1" thickBot="1" x14ac:dyDescent="0.2">
      <c r="A20" s="58" t="s">
        <v>1</v>
      </c>
      <c r="B20" s="59">
        <v>545</v>
      </c>
      <c r="C20" s="60">
        <v>383</v>
      </c>
      <c r="D20" s="60">
        <v>488</v>
      </c>
      <c r="E20" s="60">
        <v>477</v>
      </c>
      <c r="F20" s="60">
        <v>464</v>
      </c>
      <c r="G20" s="60">
        <v>463</v>
      </c>
      <c r="H20" s="60">
        <v>428</v>
      </c>
      <c r="I20" s="60">
        <v>418</v>
      </c>
      <c r="J20" s="60">
        <v>357</v>
      </c>
      <c r="K20" s="60">
        <v>374</v>
      </c>
      <c r="L20" s="60">
        <v>358</v>
      </c>
      <c r="M20" s="61">
        <v>351</v>
      </c>
      <c r="O20" s="31">
        <f>B19*B20+C19*C20+D19*D20+E19*E20+F19*F20+G19*G20+H19*H20+I19*I20+J19*J20+K19*K20+L19*L20+M19*M20</f>
        <v>271206</v>
      </c>
      <c r="Q20" s="9">
        <v>80</v>
      </c>
      <c r="R20" s="10" t="s">
        <v>4</v>
      </c>
      <c r="S20" s="11"/>
      <c r="T20" s="18">
        <f>SUM(J28:M28,B32:M32,B36:M36,B40:D40)</f>
        <v>526</v>
      </c>
      <c r="U20" s="19">
        <f>SUM(J29:M29,B33:M33,B37:M37,B41:D41)</f>
        <v>1227</v>
      </c>
      <c r="V20" s="27">
        <f t="shared" si="0"/>
        <v>1753</v>
      </c>
    </row>
    <row r="21" spans="1:22" ht="18" customHeight="1" thickTop="1" thickBot="1" x14ac:dyDescent="0.2">
      <c r="A21" s="62" t="s">
        <v>2</v>
      </c>
      <c r="B21" s="63">
        <v>554</v>
      </c>
      <c r="C21" s="64">
        <v>378</v>
      </c>
      <c r="D21" s="64">
        <v>487</v>
      </c>
      <c r="E21" s="64">
        <v>469</v>
      </c>
      <c r="F21" s="64">
        <v>491</v>
      </c>
      <c r="G21" s="64">
        <v>501</v>
      </c>
      <c r="H21" s="64">
        <v>444</v>
      </c>
      <c r="I21" s="64">
        <v>416</v>
      </c>
      <c r="J21" s="64">
        <v>401</v>
      </c>
      <c r="K21" s="64">
        <v>381</v>
      </c>
      <c r="L21" s="64">
        <v>439</v>
      </c>
      <c r="M21" s="65">
        <v>340</v>
      </c>
      <c r="O21" s="32">
        <f>B19*B21+C19*C21+D19*D21+E19*E21+F19*F21+G19*G21+H19*H21+I19*I21+J19*J21+K19*K21+L19*L21+M19*M21</f>
        <v>282019</v>
      </c>
      <c r="Q21" s="323" t="s">
        <v>8</v>
      </c>
      <c r="R21" s="324"/>
      <c r="S21" s="324"/>
      <c r="T21" s="20">
        <f>SUM(T4:T20)</f>
        <v>30043</v>
      </c>
      <c r="U21" s="21">
        <f>SUM(U4:U20)</f>
        <v>32534</v>
      </c>
      <c r="V21" s="23">
        <f>SUM(V4:V20)</f>
        <v>62577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1099</v>
      </c>
      <c r="C22" s="72">
        <f t="shared" si="5"/>
        <v>761</v>
      </c>
      <c r="D22" s="72">
        <f t="shared" si="5"/>
        <v>975</v>
      </c>
      <c r="E22" s="72">
        <f t="shared" si="5"/>
        <v>946</v>
      </c>
      <c r="F22" s="72">
        <f t="shared" si="5"/>
        <v>955</v>
      </c>
      <c r="G22" s="72">
        <f t="shared" si="5"/>
        <v>964</v>
      </c>
      <c r="H22" s="72">
        <f t="shared" si="5"/>
        <v>872</v>
      </c>
      <c r="I22" s="72">
        <f t="shared" si="5"/>
        <v>834</v>
      </c>
      <c r="J22" s="72">
        <f t="shared" si="5"/>
        <v>758</v>
      </c>
      <c r="K22" s="72">
        <f t="shared" si="5"/>
        <v>755</v>
      </c>
      <c r="L22" s="72">
        <f t="shared" si="5"/>
        <v>797</v>
      </c>
      <c r="M22" s="73">
        <f t="shared" si="5"/>
        <v>691</v>
      </c>
      <c r="O22" s="33">
        <f>B19*B22+C19*C22+D19*D22+E19*E22+F19*F22+G19*G22+H19*H22+I19*I22+J19*J22+K19*K22+L19*L22+M19*M22</f>
        <v>553225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373</v>
      </c>
      <c r="C24" s="60">
        <v>316</v>
      </c>
      <c r="D24" s="60">
        <v>367</v>
      </c>
      <c r="E24" s="60">
        <v>320</v>
      </c>
      <c r="F24" s="60">
        <v>308</v>
      </c>
      <c r="G24" s="60">
        <v>313</v>
      </c>
      <c r="H24" s="60">
        <v>295</v>
      </c>
      <c r="I24" s="60">
        <v>279</v>
      </c>
      <c r="J24" s="60">
        <v>263</v>
      </c>
      <c r="K24" s="60">
        <v>214</v>
      </c>
      <c r="L24" s="60">
        <v>235</v>
      </c>
      <c r="M24" s="61">
        <v>219</v>
      </c>
      <c r="O24" s="31">
        <f>B23*B24+C23*C24+D23*D24+E23*E24+F23*F24+G23*G24+H23*H24+I23*I24+J23*J24+K23*K24+L23*L24+M23*M24</f>
        <v>227439</v>
      </c>
      <c r="Q24" s="331" t="s">
        <v>21</v>
      </c>
      <c r="R24" s="332"/>
      <c r="S24" s="332"/>
      <c r="T24" s="41">
        <f>SUM(T4:T6)</f>
        <v>5192</v>
      </c>
      <c r="U24" s="43">
        <f>SUM(U4:U6)</f>
        <v>4780</v>
      </c>
      <c r="V24" s="36">
        <f>SUM(T24:U24)</f>
        <v>9972</v>
      </c>
    </row>
    <row r="25" spans="1:22" ht="18" customHeight="1" thickBot="1" x14ac:dyDescent="0.2">
      <c r="A25" s="62" t="s">
        <v>2</v>
      </c>
      <c r="B25" s="63">
        <v>384</v>
      </c>
      <c r="C25" s="64">
        <v>358</v>
      </c>
      <c r="D25" s="64">
        <v>366</v>
      </c>
      <c r="E25" s="64">
        <v>370</v>
      </c>
      <c r="F25" s="64">
        <v>347</v>
      </c>
      <c r="G25" s="64">
        <v>292</v>
      </c>
      <c r="H25" s="64">
        <v>324</v>
      </c>
      <c r="I25" s="64">
        <v>296</v>
      </c>
      <c r="J25" s="64">
        <v>296</v>
      </c>
      <c r="K25" s="64">
        <v>263</v>
      </c>
      <c r="L25" s="64">
        <v>257</v>
      </c>
      <c r="M25" s="65">
        <v>267</v>
      </c>
      <c r="O25" s="32">
        <f>B23*B25+C23*C25+D23*D25+E23*E25+F23*F25+G23*G25+H23*H25+I23*I25+J23*J25+K23*K25+L23*L25+M23*M25</f>
        <v>248506</v>
      </c>
      <c r="Q25" s="333" t="s">
        <v>24</v>
      </c>
      <c r="R25" s="334"/>
      <c r="S25" s="334"/>
      <c r="T25" s="45">
        <f>T24/T$30</f>
        <v>0.17281895949139567</v>
      </c>
      <c r="U25" s="48">
        <f>U24/U$30</f>
        <v>0.14692321878650028</v>
      </c>
      <c r="V25" s="51">
        <f>V24/V$30</f>
        <v>0.15935567380986623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757</v>
      </c>
      <c r="C26" s="68">
        <f t="shared" si="6"/>
        <v>674</v>
      </c>
      <c r="D26" s="68">
        <f t="shared" si="6"/>
        <v>733</v>
      </c>
      <c r="E26" s="68">
        <f t="shared" si="6"/>
        <v>690</v>
      </c>
      <c r="F26" s="68">
        <f t="shared" si="6"/>
        <v>655</v>
      </c>
      <c r="G26" s="68">
        <f t="shared" si="6"/>
        <v>605</v>
      </c>
      <c r="H26" s="68">
        <f t="shared" si="6"/>
        <v>619</v>
      </c>
      <c r="I26" s="68">
        <f t="shared" si="6"/>
        <v>575</v>
      </c>
      <c r="J26" s="68">
        <f t="shared" si="6"/>
        <v>559</v>
      </c>
      <c r="K26" s="68">
        <f t="shared" si="6"/>
        <v>477</v>
      </c>
      <c r="L26" s="68">
        <f t="shared" si="6"/>
        <v>492</v>
      </c>
      <c r="M26" s="69">
        <f t="shared" si="6"/>
        <v>486</v>
      </c>
      <c r="O26" s="33">
        <f>B23*B26+C23*C26+D23*D26+E23*E26+F23*F26+G23*G26+H23*H26+I23*I26+J23*J26+K23*K26+L23*L26+M23*M26</f>
        <v>475945</v>
      </c>
      <c r="Q26" s="335" t="s">
        <v>22</v>
      </c>
      <c r="R26" s="336"/>
      <c r="S26" s="336"/>
      <c r="T26" s="42">
        <f>SUM(T7:T16)</f>
        <v>21520</v>
      </c>
      <c r="U26" s="44">
        <f>SUM(U7:U16)</f>
        <v>23048</v>
      </c>
      <c r="V26" s="37">
        <f>SUM(T26:U26)</f>
        <v>44568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0.71630662716772631</v>
      </c>
      <c r="U27" s="47">
        <f>U26/U$30</f>
        <v>0.7084281059814348</v>
      </c>
      <c r="V27" s="52">
        <f>V26/V$30</f>
        <v>0.7122105565942759</v>
      </c>
    </row>
    <row r="28" spans="1:22" ht="18" customHeight="1" thickTop="1" x14ac:dyDescent="0.15">
      <c r="A28" s="58" t="s">
        <v>1</v>
      </c>
      <c r="B28" s="59">
        <v>167</v>
      </c>
      <c r="C28" s="60">
        <v>173</v>
      </c>
      <c r="D28" s="60">
        <v>132</v>
      </c>
      <c r="E28" s="60">
        <v>115</v>
      </c>
      <c r="F28" s="60">
        <v>104</v>
      </c>
      <c r="G28" s="60">
        <v>118</v>
      </c>
      <c r="H28" s="60">
        <v>94</v>
      </c>
      <c r="I28" s="60">
        <v>84</v>
      </c>
      <c r="J28" s="60">
        <v>77</v>
      </c>
      <c r="K28" s="60">
        <v>68</v>
      </c>
      <c r="L28" s="60">
        <v>67</v>
      </c>
      <c r="M28" s="61">
        <v>57</v>
      </c>
      <c r="O28" s="31">
        <f>B27*B28+C27*C28+D27*D28+E27*E28+F27*F28+G27*G28+H27*H28+I27*I28+J27*J28+K27*K28+L27*L28+M27*M28</f>
        <v>95897</v>
      </c>
      <c r="Q28" s="335" t="s">
        <v>23</v>
      </c>
      <c r="R28" s="336"/>
      <c r="S28" s="336"/>
      <c r="T28" s="42">
        <f>SUM(T17:T20)</f>
        <v>3331</v>
      </c>
      <c r="U28" s="44">
        <f>SUM(U17:U20)</f>
        <v>4706</v>
      </c>
      <c r="V28" s="37">
        <f>SUM(T28:U28)</f>
        <v>8037</v>
      </c>
    </row>
    <row r="29" spans="1:22" ht="18" customHeight="1" thickBot="1" x14ac:dyDescent="0.2">
      <c r="A29" s="62" t="s">
        <v>2</v>
      </c>
      <c r="B29" s="63">
        <v>227</v>
      </c>
      <c r="C29" s="64">
        <v>205</v>
      </c>
      <c r="D29" s="64">
        <v>206</v>
      </c>
      <c r="E29" s="64">
        <v>181</v>
      </c>
      <c r="F29" s="64">
        <v>167</v>
      </c>
      <c r="G29" s="64">
        <v>158</v>
      </c>
      <c r="H29" s="64">
        <v>184</v>
      </c>
      <c r="I29" s="64">
        <v>156</v>
      </c>
      <c r="J29" s="64">
        <v>122</v>
      </c>
      <c r="K29" s="64">
        <v>149</v>
      </c>
      <c r="L29" s="64">
        <v>138</v>
      </c>
      <c r="M29" s="65">
        <v>126</v>
      </c>
      <c r="O29" s="32">
        <f>B27*B29+C27*C29+D27*D29+E27*E29+F27*F29+G27*G29+H27*H29+I27*I29+J27*J29+K27*K29+L27*L29+M27*M29</f>
        <v>155265</v>
      </c>
      <c r="Q29" s="339" t="s">
        <v>24</v>
      </c>
      <c r="R29" s="340"/>
      <c r="S29" s="340"/>
      <c r="T29" s="49">
        <f>T28/T$30</f>
        <v>0.11087441334087808</v>
      </c>
      <c r="U29" s="50">
        <f>U28/U$30</f>
        <v>0.14464867523206493</v>
      </c>
      <c r="V29" s="53">
        <f>V28/V$30</f>
        <v>0.12843376959585789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394</v>
      </c>
      <c r="C30" s="72">
        <f t="shared" si="7"/>
        <v>378</v>
      </c>
      <c r="D30" s="72">
        <f t="shared" si="7"/>
        <v>338</v>
      </c>
      <c r="E30" s="72">
        <f t="shared" si="7"/>
        <v>296</v>
      </c>
      <c r="F30" s="72">
        <f t="shared" si="7"/>
        <v>271</v>
      </c>
      <c r="G30" s="72">
        <f t="shared" si="7"/>
        <v>276</v>
      </c>
      <c r="H30" s="72">
        <f t="shared" si="7"/>
        <v>278</v>
      </c>
      <c r="I30" s="72">
        <f t="shared" si="7"/>
        <v>240</v>
      </c>
      <c r="J30" s="72">
        <f t="shared" si="7"/>
        <v>199</v>
      </c>
      <c r="K30" s="72">
        <f t="shared" si="7"/>
        <v>217</v>
      </c>
      <c r="L30" s="72">
        <f t="shared" si="7"/>
        <v>205</v>
      </c>
      <c r="M30" s="73">
        <f t="shared" si="7"/>
        <v>183</v>
      </c>
      <c r="O30" s="33">
        <f>B27*B30+C27*C30+D27*D30+E27*E30+F27*F30+G27*G30+H27*H30+I27*I30+J27*J30+K27*K30+L27*L30+M27*M30</f>
        <v>251162</v>
      </c>
      <c r="Q30" s="323" t="s">
        <v>8</v>
      </c>
      <c r="R30" s="324"/>
      <c r="S30" s="341"/>
      <c r="T30" s="38">
        <f>SUM(T24,T26,T28)</f>
        <v>30043</v>
      </c>
      <c r="U30" s="21">
        <f>SUM(U24,U26,U28)</f>
        <v>32534</v>
      </c>
      <c r="V30" s="35">
        <f>SUM(T30:U30)</f>
        <v>62577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60</v>
      </c>
      <c r="C32" s="60">
        <v>36</v>
      </c>
      <c r="D32" s="60">
        <v>26</v>
      </c>
      <c r="E32" s="60">
        <v>40</v>
      </c>
      <c r="F32" s="60">
        <v>27</v>
      </c>
      <c r="G32" s="60">
        <v>11</v>
      </c>
      <c r="H32" s="60">
        <v>17</v>
      </c>
      <c r="I32" s="60">
        <v>10</v>
      </c>
      <c r="J32" s="60">
        <v>4</v>
      </c>
      <c r="K32" s="60">
        <v>5</v>
      </c>
      <c r="L32" s="60">
        <v>11</v>
      </c>
      <c r="M32" s="61">
        <v>2</v>
      </c>
      <c r="O32" s="31">
        <f>B31*B32+C31*C32+D31*D32+E31*E32+F31*F32+G31*G32+H31*H32+I31*I32+J31*J32+K31*K32+L31*L32+M31*M32</f>
        <v>21668</v>
      </c>
    </row>
    <row r="33" spans="1:15" ht="18" customHeight="1" thickBot="1" x14ac:dyDescent="0.2">
      <c r="A33" s="62" t="s">
        <v>2</v>
      </c>
      <c r="B33" s="63">
        <v>112</v>
      </c>
      <c r="C33" s="64">
        <v>127</v>
      </c>
      <c r="D33" s="64">
        <v>87</v>
      </c>
      <c r="E33" s="64">
        <v>80</v>
      </c>
      <c r="F33" s="64">
        <v>56</v>
      </c>
      <c r="G33" s="64">
        <v>44</v>
      </c>
      <c r="H33" s="64">
        <v>40</v>
      </c>
      <c r="I33" s="64">
        <v>39</v>
      </c>
      <c r="J33" s="64">
        <v>25</v>
      </c>
      <c r="K33" s="64">
        <v>28</v>
      </c>
      <c r="L33" s="64">
        <v>17</v>
      </c>
      <c r="M33" s="65">
        <v>15</v>
      </c>
      <c r="O33" s="32">
        <f>B31*B33+C31*C33+D31*D33+E31*E33+F31*F33+G31*G33+H31*H33+I31*I33+J31*J33+K31*K33+L31*L33+M31*M33</f>
        <v>58565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172</v>
      </c>
      <c r="C34" s="72">
        <f t="shared" si="8"/>
        <v>163</v>
      </c>
      <c r="D34" s="72">
        <f t="shared" si="8"/>
        <v>113</v>
      </c>
      <c r="E34" s="72">
        <f t="shared" si="8"/>
        <v>120</v>
      </c>
      <c r="F34" s="72">
        <f t="shared" si="8"/>
        <v>83</v>
      </c>
      <c r="G34" s="72">
        <f t="shared" si="8"/>
        <v>55</v>
      </c>
      <c r="H34" s="72">
        <f t="shared" si="8"/>
        <v>57</v>
      </c>
      <c r="I34" s="72">
        <f t="shared" si="8"/>
        <v>49</v>
      </c>
      <c r="J34" s="72">
        <f t="shared" si="8"/>
        <v>29</v>
      </c>
      <c r="K34" s="72">
        <f t="shared" si="8"/>
        <v>33</v>
      </c>
      <c r="L34" s="72">
        <f t="shared" si="8"/>
        <v>28</v>
      </c>
      <c r="M34" s="73">
        <f t="shared" si="8"/>
        <v>17</v>
      </c>
      <c r="O34" s="33">
        <f>B31*B34+C31*C34+D31*D34+E31*E34+F31*F34+G31*G34+H31*H34+I31*I34+J31*J34+K31*K34+L31*L34+M31*M34</f>
        <v>80233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2</v>
      </c>
      <c r="D36" s="60">
        <v>2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774</v>
      </c>
    </row>
    <row r="37" spans="1:15" ht="18" customHeight="1" thickBot="1" x14ac:dyDescent="0.2">
      <c r="A37" s="62" t="s">
        <v>2</v>
      </c>
      <c r="B37" s="63">
        <v>7</v>
      </c>
      <c r="C37" s="64">
        <v>7</v>
      </c>
      <c r="D37" s="64">
        <v>3</v>
      </c>
      <c r="E37" s="64">
        <v>1</v>
      </c>
      <c r="F37" s="64">
        <v>3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2145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11</v>
      </c>
      <c r="C38" s="72">
        <f t="shared" si="9"/>
        <v>9</v>
      </c>
      <c r="D38" s="72">
        <f t="shared" si="9"/>
        <v>5</v>
      </c>
      <c r="E38" s="72">
        <f t="shared" si="9"/>
        <v>1</v>
      </c>
      <c r="F38" s="72">
        <f t="shared" si="9"/>
        <v>3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2919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30043</v>
      </c>
      <c r="F40" s="377"/>
      <c r="G40" s="82" t="s">
        <v>1</v>
      </c>
      <c r="H40" s="90">
        <f>J40/E40</f>
        <v>36.897879705755088</v>
      </c>
      <c r="I40" s="83"/>
      <c r="J40" s="378">
        <f>SUM(O4,O8,O12,O16,O20,O24,O28,O32,O36,O40,L40)</f>
        <v>1108523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32534</v>
      </c>
      <c r="F41" s="383"/>
      <c r="G41" s="85" t="s">
        <v>2</v>
      </c>
      <c r="H41" s="91">
        <f>J41/E41</f>
        <v>39.340474580438922</v>
      </c>
      <c r="I41" s="86"/>
      <c r="J41" s="384">
        <f>SUM(O5,O9,O13,O17,O21,O25,O29,O33,O37,O41,L41)</f>
        <v>1279903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62577</v>
      </c>
      <c r="F42" s="371"/>
      <c r="G42" s="88" t="s">
        <v>5</v>
      </c>
      <c r="H42" s="92">
        <f>J42/E42</f>
        <v>38.167793278680662</v>
      </c>
      <c r="I42" s="89"/>
      <c r="J42" s="372">
        <f>SUM(O6,O10,O14,O18,O22,O26,O30,O34,O38,O42,L42)</f>
        <v>2388426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255</v>
      </c>
      <c r="C4" s="60">
        <v>276</v>
      </c>
      <c r="D4" s="60">
        <v>287</v>
      </c>
      <c r="E4" s="60">
        <v>268</v>
      </c>
      <c r="F4" s="60">
        <v>294</v>
      </c>
      <c r="G4" s="60">
        <v>340</v>
      </c>
      <c r="H4" s="60">
        <v>327</v>
      </c>
      <c r="I4" s="60">
        <v>341</v>
      </c>
      <c r="J4" s="60">
        <v>350</v>
      </c>
      <c r="K4" s="60">
        <v>372</v>
      </c>
      <c r="L4" s="60">
        <v>367</v>
      </c>
      <c r="M4" s="61">
        <v>442</v>
      </c>
      <c r="O4" s="31">
        <f>B3*B4+C3*C4+D3*D4+E3*E4+F3*F4+G3*G4+H3*H4+I3*I4+J3*J4+K3*K4+L3*L4+M3*M4</f>
        <v>23559</v>
      </c>
      <c r="Q4" s="3">
        <v>0</v>
      </c>
      <c r="R4" s="4" t="s">
        <v>4</v>
      </c>
      <c r="S4" s="5">
        <v>4</v>
      </c>
      <c r="T4" s="14">
        <f>SUM(B4:F4)</f>
        <v>1380</v>
      </c>
      <c r="U4" s="15">
        <f>SUM(B5:F5)</f>
        <v>1228</v>
      </c>
      <c r="V4" s="25">
        <f>SUM(T4:U4)</f>
        <v>2608</v>
      </c>
    </row>
    <row r="5" spans="1:22" ht="18" customHeight="1" thickBot="1" x14ac:dyDescent="0.2">
      <c r="A5" s="62" t="s">
        <v>2</v>
      </c>
      <c r="B5" s="63">
        <v>241</v>
      </c>
      <c r="C5" s="64">
        <v>250</v>
      </c>
      <c r="D5" s="64">
        <v>244</v>
      </c>
      <c r="E5" s="64">
        <v>234</v>
      </c>
      <c r="F5" s="64">
        <v>259</v>
      </c>
      <c r="G5" s="64">
        <v>249</v>
      </c>
      <c r="H5" s="64">
        <v>266</v>
      </c>
      <c r="I5" s="64">
        <v>335</v>
      </c>
      <c r="J5" s="64">
        <v>345</v>
      </c>
      <c r="K5" s="64">
        <v>356</v>
      </c>
      <c r="L5" s="64">
        <v>392</v>
      </c>
      <c r="M5" s="65">
        <v>400</v>
      </c>
      <c r="O5" s="32">
        <f>B3*B5+C3*C5+D3*D5+E3*E5+F3*F5+G3*G5+H3*H5+I3*I5+J3*J5+K3*K5+L3*L5+M3*M5</f>
        <v>21946</v>
      </c>
      <c r="Q5" s="6">
        <v>5</v>
      </c>
      <c r="R5" s="7" t="s">
        <v>4</v>
      </c>
      <c r="S5" s="8">
        <v>9</v>
      </c>
      <c r="T5" s="16">
        <f>SUM(G4:K4)</f>
        <v>1730</v>
      </c>
      <c r="U5" s="17">
        <f>SUM(G5:K5)</f>
        <v>1551</v>
      </c>
      <c r="V5" s="26">
        <f t="shared" ref="V5:V20" si="0">SUM(T5:U5)</f>
        <v>3281</v>
      </c>
    </row>
    <row r="6" spans="1:22" ht="18" customHeight="1" thickTop="1" thickBot="1" x14ac:dyDescent="0.2">
      <c r="A6" s="66" t="s">
        <v>5</v>
      </c>
      <c r="B6" s="67">
        <f t="shared" ref="B6:M6" si="1">SUM(B4:B5)</f>
        <v>496</v>
      </c>
      <c r="C6" s="68">
        <f t="shared" si="1"/>
        <v>526</v>
      </c>
      <c r="D6" s="68">
        <f t="shared" si="1"/>
        <v>531</v>
      </c>
      <c r="E6" s="68">
        <f t="shared" si="1"/>
        <v>502</v>
      </c>
      <c r="F6" s="68">
        <f t="shared" si="1"/>
        <v>553</v>
      </c>
      <c r="G6" s="68">
        <f t="shared" si="1"/>
        <v>589</v>
      </c>
      <c r="H6" s="68">
        <f t="shared" si="1"/>
        <v>593</v>
      </c>
      <c r="I6" s="68">
        <f t="shared" si="1"/>
        <v>676</v>
      </c>
      <c r="J6" s="68">
        <f t="shared" si="1"/>
        <v>695</v>
      </c>
      <c r="K6" s="68">
        <f t="shared" si="1"/>
        <v>728</v>
      </c>
      <c r="L6" s="68">
        <f t="shared" si="1"/>
        <v>759</v>
      </c>
      <c r="M6" s="69">
        <f t="shared" si="1"/>
        <v>842</v>
      </c>
      <c r="O6" s="33">
        <f>B3*B6+C3*C6+D3*D6+E3*E6+F3*F6+G3*G6+H3*H6+I3*I6+J3*J6+K3*K6+L3*L6+M3*M6</f>
        <v>45505</v>
      </c>
      <c r="Q6" s="6">
        <v>10</v>
      </c>
      <c r="R6" s="7" t="s">
        <v>4</v>
      </c>
      <c r="S6" s="8">
        <v>14</v>
      </c>
      <c r="T6" s="16">
        <f>SUM(L4:M4,B8:D8)</f>
        <v>2251</v>
      </c>
      <c r="U6" s="17">
        <f>SUM(L5:M5,B9:D9)</f>
        <v>2113</v>
      </c>
      <c r="V6" s="26">
        <f t="shared" si="0"/>
        <v>4364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2736</v>
      </c>
      <c r="U7" s="17">
        <f>SUM(E9:I9)</f>
        <v>2723</v>
      </c>
      <c r="V7" s="26">
        <f t="shared" si="0"/>
        <v>5459</v>
      </c>
    </row>
    <row r="8" spans="1:22" ht="18" customHeight="1" thickTop="1" x14ac:dyDescent="0.15">
      <c r="A8" s="58" t="s">
        <v>1</v>
      </c>
      <c r="B8" s="59">
        <v>426</v>
      </c>
      <c r="C8" s="60">
        <v>512</v>
      </c>
      <c r="D8" s="60">
        <v>504</v>
      </c>
      <c r="E8" s="60">
        <v>506</v>
      </c>
      <c r="F8" s="60">
        <v>524</v>
      </c>
      <c r="G8" s="60">
        <v>590</v>
      </c>
      <c r="H8" s="60">
        <v>527</v>
      </c>
      <c r="I8" s="60">
        <v>589</v>
      </c>
      <c r="J8" s="60">
        <v>602</v>
      </c>
      <c r="K8" s="60">
        <v>922</v>
      </c>
      <c r="L8" s="60">
        <v>606</v>
      </c>
      <c r="M8" s="61">
        <v>449</v>
      </c>
      <c r="O8" s="31">
        <f>B7*B8+C7*C8+D7*D8+E7*E8+F7*F8+G7*G8+H7*H8+I7*I8+J7*J8+K7*K8+L7*L8+M7*M8</f>
        <v>120566</v>
      </c>
      <c r="Q8" s="6">
        <v>20</v>
      </c>
      <c r="R8" s="7" t="s">
        <v>4</v>
      </c>
      <c r="S8" s="8">
        <v>24</v>
      </c>
      <c r="T8" s="16">
        <f>SUM(J8:M8,B12)</f>
        <v>2974</v>
      </c>
      <c r="U8" s="17">
        <f>SUM(J9:M9,B13)</f>
        <v>2708</v>
      </c>
      <c r="V8" s="26">
        <f t="shared" si="0"/>
        <v>5682</v>
      </c>
    </row>
    <row r="9" spans="1:22" ht="18" customHeight="1" thickBot="1" x14ac:dyDescent="0.2">
      <c r="A9" s="62" t="s">
        <v>2</v>
      </c>
      <c r="B9" s="63">
        <v>390</v>
      </c>
      <c r="C9" s="64">
        <v>430</v>
      </c>
      <c r="D9" s="64">
        <v>501</v>
      </c>
      <c r="E9" s="64">
        <v>477</v>
      </c>
      <c r="F9" s="64">
        <v>516</v>
      </c>
      <c r="G9" s="64">
        <v>547</v>
      </c>
      <c r="H9" s="64">
        <v>572</v>
      </c>
      <c r="I9" s="64">
        <v>611</v>
      </c>
      <c r="J9" s="64">
        <v>646</v>
      </c>
      <c r="K9" s="64">
        <v>606</v>
      </c>
      <c r="L9" s="64">
        <v>569</v>
      </c>
      <c r="M9" s="65">
        <v>506</v>
      </c>
      <c r="O9" s="32">
        <f>B7*B9+C7*C9+D7*D9+E7*E9+F7*F9+G7*G9+H7*H9+I7*I9+J7*J9+K7*K9+L7*L9+M7*M9</f>
        <v>113701</v>
      </c>
      <c r="Q9" s="6">
        <v>25</v>
      </c>
      <c r="R9" s="7" t="s">
        <v>4</v>
      </c>
      <c r="S9" s="8">
        <v>29</v>
      </c>
      <c r="T9" s="16">
        <f>SUM(C12:G12)</f>
        <v>1637</v>
      </c>
      <c r="U9" s="17">
        <f>SUM(C13:G13)</f>
        <v>1955</v>
      </c>
      <c r="V9" s="26">
        <f t="shared" si="0"/>
        <v>3592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816</v>
      </c>
      <c r="C10" s="72">
        <f t="shared" si="2"/>
        <v>942</v>
      </c>
      <c r="D10" s="72">
        <f t="shared" si="2"/>
        <v>1005</v>
      </c>
      <c r="E10" s="72">
        <f t="shared" si="2"/>
        <v>983</v>
      </c>
      <c r="F10" s="72">
        <f t="shared" si="2"/>
        <v>1040</v>
      </c>
      <c r="G10" s="72">
        <f t="shared" si="2"/>
        <v>1137</v>
      </c>
      <c r="H10" s="72">
        <f t="shared" si="2"/>
        <v>1099</v>
      </c>
      <c r="I10" s="72">
        <f t="shared" si="2"/>
        <v>1200</v>
      </c>
      <c r="J10" s="72">
        <f t="shared" si="2"/>
        <v>1248</v>
      </c>
      <c r="K10" s="72">
        <f t="shared" si="2"/>
        <v>1528</v>
      </c>
      <c r="L10" s="72">
        <f t="shared" si="2"/>
        <v>1175</v>
      </c>
      <c r="M10" s="73">
        <f t="shared" si="2"/>
        <v>955</v>
      </c>
      <c r="O10" s="33">
        <f>B7*B10+C7*C10+D7*D10+E7*E10+F7*F10+G7*G10+H7*H10+I7*I10+J7*J10+K7*K10+L7*L10+M7*M10</f>
        <v>234267</v>
      </c>
      <c r="Q10" s="6">
        <v>30</v>
      </c>
      <c r="R10" s="7" t="s">
        <v>4</v>
      </c>
      <c r="S10" s="8">
        <v>34</v>
      </c>
      <c r="T10" s="16">
        <f>SUM(H12:L12)</f>
        <v>1539</v>
      </c>
      <c r="U10" s="17">
        <f>SUM(H13:L13)</f>
        <v>1671</v>
      </c>
      <c r="V10" s="26">
        <f t="shared" si="0"/>
        <v>3210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1663</v>
      </c>
      <c r="U11" s="17">
        <f>SUM(M13,B17:E17)</f>
        <v>1880</v>
      </c>
      <c r="V11" s="26">
        <f t="shared" si="0"/>
        <v>3543</v>
      </c>
    </row>
    <row r="12" spans="1:22" ht="18" customHeight="1" thickTop="1" x14ac:dyDescent="0.15">
      <c r="A12" s="58" t="s">
        <v>1</v>
      </c>
      <c r="B12" s="59">
        <v>395</v>
      </c>
      <c r="C12" s="60">
        <v>348</v>
      </c>
      <c r="D12" s="60">
        <v>364</v>
      </c>
      <c r="E12" s="60">
        <v>307</v>
      </c>
      <c r="F12" s="60">
        <v>303</v>
      </c>
      <c r="G12" s="60">
        <v>315</v>
      </c>
      <c r="H12" s="60">
        <v>318</v>
      </c>
      <c r="I12" s="60">
        <v>327</v>
      </c>
      <c r="J12" s="60">
        <v>303</v>
      </c>
      <c r="K12" s="60">
        <v>288</v>
      </c>
      <c r="L12" s="60">
        <v>303</v>
      </c>
      <c r="M12" s="61">
        <v>312</v>
      </c>
      <c r="O12" s="31">
        <f>B11*B12+C11*C12+D11*D12+E11*E12+F11*F12+G11*G12+H11*H12+I11*I12+J11*J12+K11*K12+L11*L12+M11*M12</f>
        <v>113651</v>
      </c>
      <c r="Q12" s="6">
        <v>40</v>
      </c>
      <c r="R12" s="7" t="s">
        <v>4</v>
      </c>
      <c r="S12" s="8">
        <v>44</v>
      </c>
      <c r="T12" s="16">
        <f>SUM(F16:J16)</f>
        <v>2465</v>
      </c>
      <c r="U12" s="17">
        <f>SUM(F17:J17)</f>
        <v>2851</v>
      </c>
      <c r="V12" s="26">
        <f t="shared" si="0"/>
        <v>5316</v>
      </c>
    </row>
    <row r="13" spans="1:22" ht="18" customHeight="1" thickBot="1" x14ac:dyDescent="0.2">
      <c r="A13" s="62" t="s">
        <v>2</v>
      </c>
      <c r="B13" s="63">
        <v>381</v>
      </c>
      <c r="C13" s="64">
        <v>473</v>
      </c>
      <c r="D13" s="64">
        <v>372</v>
      </c>
      <c r="E13" s="64">
        <v>321</v>
      </c>
      <c r="F13" s="64">
        <v>387</v>
      </c>
      <c r="G13" s="64">
        <v>402</v>
      </c>
      <c r="H13" s="64">
        <v>380</v>
      </c>
      <c r="I13" s="64">
        <v>344</v>
      </c>
      <c r="J13" s="64">
        <v>308</v>
      </c>
      <c r="K13" s="64">
        <v>309</v>
      </c>
      <c r="L13" s="64">
        <v>330</v>
      </c>
      <c r="M13" s="65">
        <v>328</v>
      </c>
      <c r="O13" s="32">
        <f>B11*B13+C11*C13+D11*D13+E11*E13+F11*F13+G11*G13+H11*H13+I11*I13+J11*J13+K11*K13+L11*L13+M11*M13</f>
        <v>126619</v>
      </c>
      <c r="Q13" s="6">
        <v>45</v>
      </c>
      <c r="R13" s="7" t="s">
        <v>4</v>
      </c>
      <c r="S13" s="8">
        <v>49</v>
      </c>
      <c r="T13" s="16">
        <f>SUM(K16:M16,B20:C20)</f>
        <v>2700</v>
      </c>
      <c r="U13" s="17">
        <f>SUM(K17:M17,B21:C21)</f>
        <v>2868</v>
      </c>
      <c r="V13" s="26">
        <f t="shared" si="0"/>
        <v>5568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776</v>
      </c>
      <c r="C14" s="68">
        <f t="shared" si="3"/>
        <v>821</v>
      </c>
      <c r="D14" s="68">
        <f t="shared" si="3"/>
        <v>736</v>
      </c>
      <c r="E14" s="68">
        <f t="shared" si="3"/>
        <v>628</v>
      </c>
      <c r="F14" s="68">
        <f t="shared" si="3"/>
        <v>690</v>
      </c>
      <c r="G14" s="68">
        <f t="shared" si="3"/>
        <v>717</v>
      </c>
      <c r="H14" s="68">
        <f t="shared" si="3"/>
        <v>698</v>
      </c>
      <c r="I14" s="68">
        <f t="shared" si="3"/>
        <v>671</v>
      </c>
      <c r="J14" s="68">
        <f t="shared" si="3"/>
        <v>611</v>
      </c>
      <c r="K14" s="68">
        <f t="shared" si="3"/>
        <v>597</v>
      </c>
      <c r="L14" s="68">
        <f t="shared" si="3"/>
        <v>633</v>
      </c>
      <c r="M14" s="69">
        <f t="shared" si="3"/>
        <v>640</v>
      </c>
      <c r="O14" s="33">
        <f>B11*B14+C11*C14+D11*D14+E11*E14+F11*F14+G11*G14+H11*H14+I11*I14+J11*J14+K11*K14+L11*L14+M11*M14</f>
        <v>240270</v>
      </c>
      <c r="Q14" s="6">
        <v>50</v>
      </c>
      <c r="R14" s="7" t="s">
        <v>4</v>
      </c>
      <c r="S14" s="8">
        <v>54</v>
      </c>
      <c r="T14" s="16">
        <f>SUM(D20:H20)</f>
        <v>2267</v>
      </c>
      <c r="U14" s="17">
        <f>SUM(D21:H21)</f>
        <v>2330</v>
      </c>
      <c r="V14" s="26">
        <f t="shared" si="0"/>
        <v>4597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1805</v>
      </c>
      <c r="U15" s="17">
        <f>SUM(I21:M21)</f>
        <v>1934</v>
      </c>
      <c r="V15" s="26">
        <f t="shared" si="0"/>
        <v>3739</v>
      </c>
    </row>
    <row r="16" spans="1:22" ht="18" customHeight="1" thickTop="1" x14ac:dyDescent="0.15">
      <c r="A16" s="58" t="s">
        <v>1</v>
      </c>
      <c r="B16" s="59">
        <v>319</v>
      </c>
      <c r="C16" s="60">
        <v>307</v>
      </c>
      <c r="D16" s="60">
        <v>374</v>
      </c>
      <c r="E16" s="60">
        <v>351</v>
      </c>
      <c r="F16" s="60">
        <v>405</v>
      </c>
      <c r="G16" s="60">
        <v>453</v>
      </c>
      <c r="H16" s="60">
        <v>476</v>
      </c>
      <c r="I16" s="60">
        <v>512</v>
      </c>
      <c r="J16" s="60">
        <v>619</v>
      </c>
      <c r="K16" s="60">
        <v>661</v>
      </c>
      <c r="L16" s="60">
        <v>631</v>
      </c>
      <c r="M16" s="61">
        <v>541</v>
      </c>
      <c r="O16" s="31">
        <f>B15*B16+C15*C16+D15*D16+E15*E16+F15*F16+G15*G16+H15*H16+I15*I16+J15*J16+K15*K16+L15*L16+M15*M16</f>
        <v>238959</v>
      </c>
      <c r="Q16" s="6">
        <v>60</v>
      </c>
      <c r="R16" s="7" t="s">
        <v>4</v>
      </c>
      <c r="S16" s="8">
        <v>64</v>
      </c>
      <c r="T16" s="16">
        <f>SUM(B24:F24)</f>
        <v>1656</v>
      </c>
      <c r="U16" s="17">
        <f>SUM(B25:F25)</f>
        <v>1731</v>
      </c>
      <c r="V16" s="26">
        <f t="shared" si="0"/>
        <v>3387</v>
      </c>
    </row>
    <row r="17" spans="1:22" ht="18" customHeight="1" thickBot="1" x14ac:dyDescent="0.2">
      <c r="A17" s="62" t="s">
        <v>2</v>
      </c>
      <c r="B17" s="63">
        <v>352</v>
      </c>
      <c r="C17" s="64">
        <v>413</v>
      </c>
      <c r="D17" s="64">
        <v>391</v>
      </c>
      <c r="E17" s="64">
        <v>396</v>
      </c>
      <c r="F17" s="64">
        <v>487</v>
      </c>
      <c r="G17" s="64">
        <v>500</v>
      </c>
      <c r="H17" s="64">
        <v>519</v>
      </c>
      <c r="I17" s="64">
        <v>642</v>
      </c>
      <c r="J17" s="64">
        <v>703</v>
      </c>
      <c r="K17" s="64">
        <v>713</v>
      </c>
      <c r="L17" s="64">
        <v>729</v>
      </c>
      <c r="M17" s="65">
        <v>550</v>
      </c>
      <c r="O17" s="32">
        <f>B15*B17+C15*C17+D15*D17+E15*E17+F15*F17+G15*G17+H15*H17+I15*I17+J15*J17+K15*K17+L15*L17+M15*M17</f>
        <v>270040</v>
      </c>
      <c r="Q17" s="6">
        <v>65</v>
      </c>
      <c r="R17" s="7" t="s">
        <v>4</v>
      </c>
      <c r="S17" s="8">
        <v>69</v>
      </c>
      <c r="T17" s="16">
        <f>SUM(G24:K24)</f>
        <v>1312</v>
      </c>
      <c r="U17" s="17">
        <f>SUM(G25:K25)</f>
        <v>1440</v>
      </c>
      <c r="V17" s="26">
        <f t="shared" si="0"/>
        <v>2752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671</v>
      </c>
      <c r="C18" s="68">
        <f t="shared" si="4"/>
        <v>720</v>
      </c>
      <c r="D18" s="68">
        <f t="shared" si="4"/>
        <v>765</v>
      </c>
      <c r="E18" s="68">
        <f t="shared" si="4"/>
        <v>747</v>
      </c>
      <c r="F18" s="68">
        <f t="shared" si="4"/>
        <v>892</v>
      </c>
      <c r="G18" s="68">
        <f t="shared" si="4"/>
        <v>953</v>
      </c>
      <c r="H18" s="68">
        <f t="shared" si="4"/>
        <v>995</v>
      </c>
      <c r="I18" s="68">
        <f t="shared" si="4"/>
        <v>1154</v>
      </c>
      <c r="J18" s="68">
        <f t="shared" si="4"/>
        <v>1322</v>
      </c>
      <c r="K18" s="68">
        <f t="shared" si="4"/>
        <v>1374</v>
      </c>
      <c r="L18" s="68">
        <f t="shared" si="4"/>
        <v>1360</v>
      </c>
      <c r="M18" s="69">
        <f t="shared" si="4"/>
        <v>1091</v>
      </c>
      <c r="O18" s="33">
        <f>B15*B18+C15*C18+D15*D18+E15*E18+F15*F18+G15*G18+H15*H18+I15*I18+J15*J18+K15*K18+L15*L18+M15*M18</f>
        <v>508999</v>
      </c>
      <c r="Q18" s="6">
        <v>70</v>
      </c>
      <c r="R18" s="7" t="s">
        <v>4</v>
      </c>
      <c r="S18" s="8">
        <v>74</v>
      </c>
      <c r="T18" s="16">
        <f>SUM(L24:M24,B28:D28)</f>
        <v>813</v>
      </c>
      <c r="U18" s="17">
        <f>SUM(L25:M25,B29:D29)</f>
        <v>1095</v>
      </c>
      <c r="V18" s="26">
        <f t="shared" si="0"/>
        <v>1908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501</v>
      </c>
      <c r="U19" s="17">
        <f>SUM(E29:I29)</f>
        <v>792</v>
      </c>
      <c r="V19" s="26">
        <f t="shared" si="0"/>
        <v>1293</v>
      </c>
    </row>
    <row r="20" spans="1:22" ht="18" customHeight="1" thickTop="1" thickBot="1" x14ac:dyDescent="0.2">
      <c r="A20" s="58" t="s">
        <v>1</v>
      </c>
      <c r="B20" s="59">
        <v>387</v>
      </c>
      <c r="C20" s="60">
        <v>480</v>
      </c>
      <c r="D20" s="60">
        <v>483</v>
      </c>
      <c r="E20" s="60">
        <v>465</v>
      </c>
      <c r="F20" s="60">
        <v>469</v>
      </c>
      <c r="G20" s="60">
        <v>433</v>
      </c>
      <c r="H20" s="60">
        <v>417</v>
      </c>
      <c r="I20" s="60">
        <v>355</v>
      </c>
      <c r="J20" s="60">
        <v>374</v>
      </c>
      <c r="K20" s="60">
        <v>354</v>
      </c>
      <c r="L20" s="60">
        <v>352</v>
      </c>
      <c r="M20" s="61">
        <v>370</v>
      </c>
      <c r="O20" s="31">
        <f>B19*B20+C19*C20+D19*D20+E19*E20+F19*F20+G19*G20+H19*H20+I19*I20+J19*J20+K19*K20+L19*L20+M19*M20</f>
        <v>262709</v>
      </c>
      <c r="Q20" s="9">
        <v>80</v>
      </c>
      <c r="R20" s="10" t="s">
        <v>4</v>
      </c>
      <c r="S20" s="11"/>
      <c r="T20" s="18">
        <f>SUM(J28:M28,B32:M32,B36:M36,B40:D40)</f>
        <v>495</v>
      </c>
      <c r="U20" s="19">
        <f>SUM(J29:M29,B33:M33,B37:M37,B41:D41)</f>
        <v>1156</v>
      </c>
      <c r="V20" s="27">
        <f t="shared" si="0"/>
        <v>1651</v>
      </c>
    </row>
    <row r="21" spans="1:22" ht="18" customHeight="1" thickTop="1" thickBot="1" x14ac:dyDescent="0.2">
      <c r="A21" s="62" t="s">
        <v>2</v>
      </c>
      <c r="B21" s="63">
        <v>380</v>
      </c>
      <c r="C21" s="64">
        <v>496</v>
      </c>
      <c r="D21" s="64">
        <v>471</v>
      </c>
      <c r="E21" s="64">
        <v>493</v>
      </c>
      <c r="F21" s="64">
        <v>507</v>
      </c>
      <c r="G21" s="64">
        <v>445</v>
      </c>
      <c r="H21" s="64">
        <v>414</v>
      </c>
      <c r="I21" s="64">
        <v>397</v>
      </c>
      <c r="J21" s="64">
        <v>382</v>
      </c>
      <c r="K21" s="64">
        <v>438</v>
      </c>
      <c r="L21" s="64">
        <v>338</v>
      </c>
      <c r="M21" s="65">
        <v>379</v>
      </c>
      <c r="O21" s="32">
        <f>B19*B21+C19*C21+D19*D21+E19*E21+F19*F21+G19*G21+H19*H21+I19*I21+J19*J21+K19*K21+L19*L21+M19*M21</f>
        <v>273700</v>
      </c>
      <c r="Q21" s="323" t="s">
        <v>8</v>
      </c>
      <c r="R21" s="324"/>
      <c r="S21" s="324"/>
      <c r="T21" s="20">
        <f>SUM(T4:T20)</f>
        <v>29924</v>
      </c>
      <c r="U21" s="21">
        <f>SUM(U4:U20)</f>
        <v>32026</v>
      </c>
      <c r="V21" s="23">
        <f>SUM(V4:V20)</f>
        <v>61950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767</v>
      </c>
      <c r="C22" s="72">
        <f t="shared" si="5"/>
        <v>976</v>
      </c>
      <c r="D22" s="72">
        <f t="shared" si="5"/>
        <v>954</v>
      </c>
      <c r="E22" s="72">
        <f t="shared" si="5"/>
        <v>958</v>
      </c>
      <c r="F22" s="72">
        <f t="shared" si="5"/>
        <v>976</v>
      </c>
      <c r="G22" s="72">
        <f t="shared" si="5"/>
        <v>878</v>
      </c>
      <c r="H22" s="72">
        <f t="shared" si="5"/>
        <v>831</v>
      </c>
      <c r="I22" s="72">
        <f t="shared" si="5"/>
        <v>752</v>
      </c>
      <c r="J22" s="72">
        <f t="shared" si="5"/>
        <v>756</v>
      </c>
      <c r="K22" s="72">
        <f t="shared" si="5"/>
        <v>792</v>
      </c>
      <c r="L22" s="72">
        <f t="shared" si="5"/>
        <v>690</v>
      </c>
      <c r="M22" s="73">
        <f t="shared" si="5"/>
        <v>749</v>
      </c>
      <c r="O22" s="33">
        <f>B19*B22+C19*C22+D19*D22+E19*E22+F19*F22+G19*G22+H19*H22+I19*I22+J19*J22+K19*K22+L19*L22+M19*M22</f>
        <v>536409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322</v>
      </c>
      <c r="C24" s="60">
        <v>372</v>
      </c>
      <c r="D24" s="60">
        <v>324</v>
      </c>
      <c r="E24" s="60">
        <v>314</v>
      </c>
      <c r="F24" s="60">
        <v>324</v>
      </c>
      <c r="G24" s="60">
        <v>302</v>
      </c>
      <c r="H24" s="60">
        <v>287</v>
      </c>
      <c r="I24" s="60">
        <v>266</v>
      </c>
      <c r="J24" s="60">
        <v>220</v>
      </c>
      <c r="K24" s="60">
        <v>237</v>
      </c>
      <c r="L24" s="60">
        <v>222</v>
      </c>
      <c r="M24" s="61">
        <v>169</v>
      </c>
      <c r="O24" s="31">
        <f>B23*B24+C23*C24+D23*D24+E23*E24+F23*F24+G23*G24+H23*H24+I23*I24+J23*J24+K23*K24+L23*L24+M23*M24</f>
        <v>217864</v>
      </c>
      <c r="Q24" s="331" t="s">
        <v>21</v>
      </c>
      <c r="R24" s="332"/>
      <c r="S24" s="332"/>
      <c r="T24" s="41">
        <f>SUM(T4:T6)</f>
        <v>5361</v>
      </c>
      <c r="U24" s="43">
        <f>SUM(U4:U6)</f>
        <v>4892</v>
      </c>
      <c r="V24" s="36">
        <f>SUM(T24:U24)</f>
        <v>10253</v>
      </c>
    </row>
    <row r="25" spans="1:22" ht="18" customHeight="1" thickBot="1" x14ac:dyDescent="0.2">
      <c r="A25" s="62" t="s">
        <v>2</v>
      </c>
      <c r="B25" s="63">
        <v>359</v>
      </c>
      <c r="C25" s="64">
        <v>367</v>
      </c>
      <c r="D25" s="64">
        <v>369</v>
      </c>
      <c r="E25" s="64">
        <v>351</v>
      </c>
      <c r="F25" s="64">
        <v>285</v>
      </c>
      <c r="G25" s="64">
        <v>325</v>
      </c>
      <c r="H25" s="64">
        <v>297</v>
      </c>
      <c r="I25" s="64">
        <v>302</v>
      </c>
      <c r="J25" s="64">
        <v>265</v>
      </c>
      <c r="K25" s="64">
        <v>251</v>
      </c>
      <c r="L25" s="64">
        <v>271</v>
      </c>
      <c r="M25" s="65">
        <v>228</v>
      </c>
      <c r="O25" s="32">
        <f>B23*B25+C23*C25+D23*D25+E23*E25+F23*F25+G23*G25+H23*H25+I23*I25+J23*J25+K23*K25+L23*L25+M23*M25</f>
        <v>238616</v>
      </c>
      <c r="Q25" s="333" t="s">
        <v>24</v>
      </c>
      <c r="R25" s="334"/>
      <c r="S25" s="334"/>
      <c r="T25" s="45">
        <f>T24/T$30</f>
        <v>0.1791538564363053</v>
      </c>
      <c r="U25" s="48">
        <f>U24/U$30</f>
        <v>0.15275088990195465</v>
      </c>
      <c r="V25" s="51">
        <f>V24/V$30</f>
        <v>0.16550443906376111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681</v>
      </c>
      <c r="C26" s="68">
        <f t="shared" si="6"/>
        <v>739</v>
      </c>
      <c r="D26" s="68">
        <f t="shared" si="6"/>
        <v>693</v>
      </c>
      <c r="E26" s="68">
        <f t="shared" si="6"/>
        <v>665</v>
      </c>
      <c r="F26" s="68">
        <f t="shared" si="6"/>
        <v>609</v>
      </c>
      <c r="G26" s="68">
        <f t="shared" si="6"/>
        <v>627</v>
      </c>
      <c r="H26" s="68">
        <f t="shared" si="6"/>
        <v>584</v>
      </c>
      <c r="I26" s="68">
        <f t="shared" si="6"/>
        <v>568</v>
      </c>
      <c r="J26" s="68">
        <f t="shared" si="6"/>
        <v>485</v>
      </c>
      <c r="K26" s="68">
        <f t="shared" si="6"/>
        <v>488</v>
      </c>
      <c r="L26" s="68">
        <f t="shared" si="6"/>
        <v>493</v>
      </c>
      <c r="M26" s="69">
        <f t="shared" si="6"/>
        <v>397</v>
      </c>
      <c r="O26" s="33">
        <f>B23*B26+C23*C26+D23*D26+E23*E26+F23*F26+G23*G26+H23*H26+I23*I26+J23*J26+K23*K26+L23*L26+M23*M26</f>
        <v>456480</v>
      </c>
      <c r="Q26" s="335" t="s">
        <v>22</v>
      </c>
      <c r="R26" s="336"/>
      <c r="S26" s="336"/>
      <c r="T26" s="42">
        <f>SUM(T7:T16)</f>
        <v>21442</v>
      </c>
      <c r="U26" s="44">
        <f>SUM(U7:U16)</f>
        <v>22651</v>
      </c>
      <c r="V26" s="37">
        <f>SUM(T26:U26)</f>
        <v>44093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0.71654858976072722</v>
      </c>
      <c r="U27" s="47">
        <f>U26/U$30</f>
        <v>0.70726909386123771</v>
      </c>
      <c r="V27" s="52">
        <f>V26/V$30</f>
        <v>0.71175141242937856</v>
      </c>
    </row>
    <row r="28" spans="1:22" ht="18" customHeight="1" thickTop="1" x14ac:dyDescent="0.15">
      <c r="A28" s="58" t="s">
        <v>1</v>
      </c>
      <c r="B28" s="59">
        <v>177</v>
      </c>
      <c r="C28" s="60">
        <v>132</v>
      </c>
      <c r="D28" s="60">
        <v>113</v>
      </c>
      <c r="E28" s="60">
        <v>104</v>
      </c>
      <c r="F28" s="60">
        <v>127</v>
      </c>
      <c r="G28" s="60">
        <v>100</v>
      </c>
      <c r="H28" s="60">
        <v>89</v>
      </c>
      <c r="I28" s="60">
        <v>81</v>
      </c>
      <c r="J28" s="60">
        <v>72</v>
      </c>
      <c r="K28" s="60">
        <v>73</v>
      </c>
      <c r="L28" s="60">
        <v>57</v>
      </c>
      <c r="M28" s="61">
        <v>65</v>
      </c>
      <c r="O28" s="31">
        <f>B27*B28+C27*C28+D27*D28+E27*E28+F27*F28+G27*G28+H27*H28+I27*I28+J27*J28+K27*K28+L27*L28+M27*M28</f>
        <v>90977</v>
      </c>
      <c r="Q28" s="335" t="s">
        <v>23</v>
      </c>
      <c r="R28" s="336"/>
      <c r="S28" s="336"/>
      <c r="T28" s="42">
        <f>SUM(T17:T20)</f>
        <v>3121</v>
      </c>
      <c r="U28" s="44">
        <f>SUM(U17:U20)</f>
        <v>4483</v>
      </c>
      <c r="V28" s="37">
        <f>SUM(T28:U28)</f>
        <v>7604</v>
      </c>
    </row>
    <row r="29" spans="1:22" ht="18" customHeight="1" thickBot="1" x14ac:dyDescent="0.2">
      <c r="A29" s="62" t="s">
        <v>2</v>
      </c>
      <c r="B29" s="63">
        <v>205</v>
      </c>
      <c r="C29" s="64">
        <v>209</v>
      </c>
      <c r="D29" s="64">
        <v>182</v>
      </c>
      <c r="E29" s="64">
        <v>172</v>
      </c>
      <c r="F29" s="64">
        <v>162</v>
      </c>
      <c r="G29" s="64">
        <v>185</v>
      </c>
      <c r="H29" s="64">
        <v>151</v>
      </c>
      <c r="I29" s="64">
        <v>122</v>
      </c>
      <c r="J29" s="64">
        <v>151</v>
      </c>
      <c r="K29" s="64">
        <v>139</v>
      </c>
      <c r="L29" s="64">
        <v>124</v>
      </c>
      <c r="M29" s="65">
        <v>110</v>
      </c>
      <c r="O29" s="32">
        <f>B27*B29+C27*C29+D27*D29+E27*E29+F27*F29+G27*G29+H27*H29+I27*I29+J27*J29+K27*K29+L27*L29+M27*M29</f>
        <v>146995</v>
      </c>
      <c r="Q29" s="339" t="s">
        <v>24</v>
      </c>
      <c r="R29" s="340"/>
      <c r="S29" s="340"/>
      <c r="T29" s="49">
        <f>T28/T$30</f>
        <v>0.10429755380296751</v>
      </c>
      <c r="U29" s="50">
        <f>U28/U$30</f>
        <v>0.13998001623680759</v>
      </c>
      <c r="V29" s="53">
        <f>V28/V$30</f>
        <v>0.12274414850686037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382</v>
      </c>
      <c r="C30" s="72">
        <f t="shared" si="7"/>
        <v>341</v>
      </c>
      <c r="D30" s="72">
        <f t="shared" si="7"/>
        <v>295</v>
      </c>
      <c r="E30" s="72">
        <f t="shared" si="7"/>
        <v>276</v>
      </c>
      <c r="F30" s="72">
        <f t="shared" si="7"/>
        <v>289</v>
      </c>
      <c r="G30" s="72">
        <f t="shared" si="7"/>
        <v>285</v>
      </c>
      <c r="H30" s="72">
        <f t="shared" si="7"/>
        <v>240</v>
      </c>
      <c r="I30" s="72">
        <f t="shared" si="7"/>
        <v>203</v>
      </c>
      <c r="J30" s="72">
        <f t="shared" si="7"/>
        <v>223</v>
      </c>
      <c r="K30" s="72">
        <f t="shared" si="7"/>
        <v>212</v>
      </c>
      <c r="L30" s="72">
        <f t="shared" si="7"/>
        <v>181</v>
      </c>
      <c r="M30" s="73">
        <f t="shared" si="7"/>
        <v>175</v>
      </c>
      <c r="O30" s="33">
        <f>B27*B30+C27*C30+D27*D30+E27*E30+F27*F30+G27*G30+H27*H30+I27*I30+J27*J30+K27*K30+L27*L30+M27*M30</f>
        <v>237972</v>
      </c>
      <c r="Q30" s="323" t="s">
        <v>8</v>
      </c>
      <c r="R30" s="324"/>
      <c r="S30" s="341"/>
      <c r="T30" s="38">
        <f>SUM(T24,T26,T28)</f>
        <v>29924</v>
      </c>
      <c r="U30" s="21">
        <f>SUM(U24,U26,U28)</f>
        <v>32026</v>
      </c>
      <c r="V30" s="35">
        <f>SUM(T30:U30)</f>
        <v>61950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38</v>
      </c>
      <c r="C32" s="60">
        <v>29</v>
      </c>
      <c r="D32" s="60">
        <v>45</v>
      </c>
      <c r="E32" s="60">
        <v>28</v>
      </c>
      <c r="F32" s="60">
        <v>13</v>
      </c>
      <c r="G32" s="60">
        <v>19</v>
      </c>
      <c r="H32" s="60">
        <v>11</v>
      </c>
      <c r="I32" s="60">
        <v>4</v>
      </c>
      <c r="J32" s="60">
        <v>7</v>
      </c>
      <c r="K32" s="60">
        <v>14</v>
      </c>
      <c r="L32" s="60">
        <v>6</v>
      </c>
      <c r="M32" s="61">
        <v>8</v>
      </c>
      <c r="O32" s="31">
        <f>B31*B32+C31*C32+D31*D32+E31*E32+F31*F32+G31*G32+H31*H32+I31*I32+J31*J32+K31*K32+L31*L32+M31*M32</f>
        <v>19422</v>
      </c>
    </row>
    <row r="33" spans="1:15" ht="18" customHeight="1" thickBot="1" x14ac:dyDescent="0.2">
      <c r="A33" s="62" t="s">
        <v>2</v>
      </c>
      <c r="B33" s="63">
        <v>131</v>
      </c>
      <c r="C33" s="64">
        <v>89</v>
      </c>
      <c r="D33" s="64">
        <v>88</v>
      </c>
      <c r="E33" s="64">
        <v>61</v>
      </c>
      <c r="F33" s="64">
        <v>48</v>
      </c>
      <c r="G33" s="64">
        <v>42</v>
      </c>
      <c r="H33" s="64">
        <v>42</v>
      </c>
      <c r="I33" s="64">
        <v>35</v>
      </c>
      <c r="J33" s="64">
        <v>28</v>
      </c>
      <c r="K33" s="64">
        <v>22</v>
      </c>
      <c r="L33" s="64">
        <v>20</v>
      </c>
      <c r="M33" s="65">
        <v>8</v>
      </c>
      <c r="O33" s="32">
        <f>B31*B33+C31*C33+D31*D33+E31*E33+F31*F33+G31*G33+H31*H33+I31*I33+J31*J33+K31*K33+L31*L33+M31*M33</f>
        <v>53633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169</v>
      </c>
      <c r="C34" s="72">
        <f t="shared" si="8"/>
        <v>118</v>
      </c>
      <c r="D34" s="72">
        <f t="shared" si="8"/>
        <v>133</v>
      </c>
      <c r="E34" s="72">
        <f t="shared" si="8"/>
        <v>89</v>
      </c>
      <c r="F34" s="72">
        <f t="shared" si="8"/>
        <v>61</v>
      </c>
      <c r="G34" s="72">
        <f t="shared" si="8"/>
        <v>61</v>
      </c>
      <c r="H34" s="72">
        <f t="shared" si="8"/>
        <v>53</v>
      </c>
      <c r="I34" s="72">
        <f t="shared" si="8"/>
        <v>39</v>
      </c>
      <c r="J34" s="72">
        <f t="shared" si="8"/>
        <v>35</v>
      </c>
      <c r="K34" s="72">
        <f t="shared" si="8"/>
        <v>36</v>
      </c>
      <c r="L34" s="72">
        <f t="shared" si="8"/>
        <v>26</v>
      </c>
      <c r="M34" s="73">
        <f t="shared" si="8"/>
        <v>16</v>
      </c>
      <c r="O34" s="33">
        <f>B31*B34+C31*C34+D31*D34+E31*E34+F31*F34+G31*G34+H31*H34+I31*I34+J31*J34+K31*K34+L31*L34+M31*M34</f>
        <v>73055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2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578</v>
      </c>
    </row>
    <row r="37" spans="1:15" ht="18" customHeight="1" thickBot="1" x14ac:dyDescent="0.2">
      <c r="A37" s="62" t="s">
        <v>2</v>
      </c>
      <c r="B37" s="63">
        <v>9</v>
      </c>
      <c r="C37" s="64">
        <v>3</v>
      </c>
      <c r="D37" s="64">
        <v>1</v>
      </c>
      <c r="E37" s="64">
        <v>3</v>
      </c>
      <c r="F37" s="64">
        <v>1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1751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13</v>
      </c>
      <c r="C38" s="72">
        <f t="shared" si="9"/>
        <v>5</v>
      </c>
      <c r="D38" s="72">
        <f t="shared" si="9"/>
        <v>1</v>
      </c>
      <c r="E38" s="72">
        <f t="shared" si="9"/>
        <v>3</v>
      </c>
      <c r="F38" s="72">
        <f t="shared" si="9"/>
        <v>1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2329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29924</v>
      </c>
      <c r="F40" s="377"/>
      <c r="G40" s="82" t="s">
        <v>1</v>
      </c>
      <c r="H40" s="90">
        <f>J40/E40</f>
        <v>36.368299692554473</v>
      </c>
      <c r="I40" s="83"/>
      <c r="J40" s="378">
        <f>SUM(O4,O8,O12,O16,O20,O24,O28,O32,O36,O40,L40)</f>
        <v>1088285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32026</v>
      </c>
      <c r="F41" s="383"/>
      <c r="G41" s="85" t="s">
        <v>2</v>
      </c>
      <c r="H41" s="91">
        <f>J41/E41</f>
        <v>38.937144819833883</v>
      </c>
      <c r="I41" s="86"/>
      <c r="J41" s="384">
        <f>SUM(O5,O9,O13,O17,O21,O25,O29,O33,O37,O41,L41)</f>
        <v>1247001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61950</v>
      </c>
      <c r="F42" s="371"/>
      <c r="G42" s="88" t="s">
        <v>5</v>
      </c>
      <c r="H42" s="92">
        <f>J42/E42</f>
        <v>37.696303470540755</v>
      </c>
      <c r="I42" s="89"/>
      <c r="J42" s="372">
        <f>SUM(O6,O10,O14,O18,O22,O26,O30,O34,O38,O42,L42)</f>
        <v>2335286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F8" sqref="F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243</v>
      </c>
      <c r="C4" s="60">
        <v>275</v>
      </c>
      <c r="D4" s="60">
        <v>257</v>
      </c>
      <c r="E4" s="60">
        <v>283</v>
      </c>
      <c r="F4" s="60">
        <v>328</v>
      </c>
      <c r="G4" s="60">
        <v>322</v>
      </c>
      <c r="H4" s="60">
        <v>339</v>
      </c>
      <c r="I4" s="60">
        <v>342</v>
      </c>
      <c r="J4" s="60">
        <v>365</v>
      </c>
      <c r="K4" s="60">
        <v>356</v>
      </c>
      <c r="L4" s="60">
        <v>435</v>
      </c>
      <c r="M4" s="61">
        <v>428</v>
      </c>
      <c r="O4" s="31">
        <f>B3*B4+C3*C4+D3*D4+E3*E4+F3*F4+G3*G4+H3*H4+I3*I4+J3*J4+K3*K4+L3*L4+M3*M4</f>
        <v>24170</v>
      </c>
      <c r="Q4" s="3">
        <v>0</v>
      </c>
      <c r="R4" s="4" t="s">
        <v>4</v>
      </c>
      <c r="S4" s="5">
        <v>4</v>
      </c>
      <c r="T4" s="14">
        <f>SUM(B4:F4)</f>
        <v>1386</v>
      </c>
      <c r="U4" s="15">
        <f>SUM(B5:F5)</f>
        <v>1166</v>
      </c>
      <c r="V4" s="25">
        <f>SUM(T4:U4)</f>
        <v>2552</v>
      </c>
    </row>
    <row r="5" spans="1:22" ht="18" customHeight="1" thickBot="1" x14ac:dyDescent="0.2">
      <c r="A5" s="62" t="s">
        <v>2</v>
      </c>
      <c r="B5" s="63">
        <v>224</v>
      </c>
      <c r="C5" s="64">
        <v>236</v>
      </c>
      <c r="D5" s="64">
        <v>216</v>
      </c>
      <c r="E5" s="64">
        <v>248</v>
      </c>
      <c r="F5" s="64">
        <v>242</v>
      </c>
      <c r="G5" s="64">
        <v>244</v>
      </c>
      <c r="H5" s="64">
        <v>328</v>
      </c>
      <c r="I5" s="64">
        <v>340</v>
      </c>
      <c r="J5" s="64">
        <v>352</v>
      </c>
      <c r="K5" s="64">
        <v>379</v>
      </c>
      <c r="L5" s="64">
        <v>385</v>
      </c>
      <c r="M5" s="65">
        <v>394</v>
      </c>
      <c r="O5" s="32">
        <f>B3*B5+C3*C5+D3*D5+E3*E5+F3*F5+G3*G5+H3*H5+I3*I5+J3*J5+K3*K5+L3*L5+M3*M5</f>
        <v>22359</v>
      </c>
      <c r="Q5" s="6">
        <v>5</v>
      </c>
      <c r="R5" s="7" t="s">
        <v>4</v>
      </c>
      <c r="S5" s="8">
        <v>9</v>
      </c>
      <c r="T5" s="16">
        <f>SUM(G4:K4)</f>
        <v>1724</v>
      </c>
      <c r="U5" s="17">
        <f>SUM(G5:K5)</f>
        <v>1643</v>
      </c>
      <c r="V5" s="26">
        <f t="shared" ref="V5:V20" si="0">SUM(T5:U5)</f>
        <v>3367</v>
      </c>
    </row>
    <row r="6" spans="1:22" ht="18" customHeight="1" thickTop="1" thickBot="1" x14ac:dyDescent="0.2">
      <c r="A6" s="66" t="s">
        <v>5</v>
      </c>
      <c r="B6" s="67">
        <f t="shared" ref="B6:M6" si="1">SUM(B4:B5)</f>
        <v>467</v>
      </c>
      <c r="C6" s="68">
        <f t="shared" si="1"/>
        <v>511</v>
      </c>
      <c r="D6" s="68">
        <f t="shared" si="1"/>
        <v>473</v>
      </c>
      <c r="E6" s="68">
        <f t="shared" si="1"/>
        <v>531</v>
      </c>
      <c r="F6" s="68">
        <f t="shared" si="1"/>
        <v>570</v>
      </c>
      <c r="G6" s="68">
        <f t="shared" si="1"/>
        <v>566</v>
      </c>
      <c r="H6" s="68">
        <f t="shared" si="1"/>
        <v>667</v>
      </c>
      <c r="I6" s="68">
        <f t="shared" si="1"/>
        <v>682</v>
      </c>
      <c r="J6" s="68">
        <f t="shared" si="1"/>
        <v>717</v>
      </c>
      <c r="K6" s="68">
        <f t="shared" si="1"/>
        <v>735</v>
      </c>
      <c r="L6" s="68">
        <f t="shared" si="1"/>
        <v>820</v>
      </c>
      <c r="M6" s="69">
        <f t="shared" si="1"/>
        <v>822</v>
      </c>
      <c r="O6" s="33">
        <f>B3*B6+C3*C6+D3*D6+E3*E6+F3*F6+G3*G6+H3*H6+I3*I6+J3*J6+K3*K6+L3*L6+M3*M6</f>
        <v>46529</v>
      </c>
      <c r="Q6" s="6">
        <v>10</v>
      </c>
      <c r="R6" s="7" t="s">
        <v>4</v>
      </c>
      <c r="S6" s="8">
        <v>14</v>
      </c>
      <c r="T6" s="16">
        <f>SUM(L4:M4,B8:D8)</f>
        <v>2347</v>
      </c>
      <c r="U6" s="17">
        <f>SUM(L5:M5,B9:D9)</f>
        <v>2166</v>
      </c>
      <c r="V6" s="26">
        <f t="shared" si="0"/>
        <v>4513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2816</v>
      </c>
      <c r="U7" s="17">
        <f>SUM(E9:I9)</f>
        <v>2867</v>
      </c>
      <c r="V7" s="26">
        <f t="shared" si="0"/>
        <v>5683</v>
      </c>
    </row>
    <row r="8" spans="1:22" ht="18" customHeight="1" thickTop="1" x14ac:dyDescent="0.15">
      <c r="A8" s="58" t="s">
        <v>1</v>
      </c>
      <c r="B8" s="59">
        <v>494</v>
      </c>
      <c r="C8" s="60">
        <v>497</v>
      </c>
      <c r="D8" s="60">
        <v>493</v>
      </c>
      <c r="E8" s="60">
        <v>519</v>
      </c>
      <c r="F8" s="60">
        <v>585</v>
      </c>
      <c r="G8" s="60">
        <v>552</v>
      </c>
      <c r="H8" s="60">
        <v>543</v>
      </c>
      <c r="I8" s="60">
        <v>617</v>
      </c>
      <c r="J8" s="60">
        <v>904</v>
      </c>
      <c r="K8" s="60">
        <v>878</v>
      </c>
      <c r="L8" s="60">
        <v>524</v>
      </c>
      <c r="M8" s="61">
        <v>409</v>
      </c>
      <c r="O8" s="31">
        <f>B7*B8+C7*C8+D7*D8+E7*E8+F7*F8+G7*G8+H7*H8+I7*I8+J7*J8+K7*K8+L7*L8+M7*M8</f>
        <v>124770</v>
      </c>
      <c r="Q8" s="6">
        <v>20</v>
      </c>
      <c r="R8" s="7" t="s">
        <v>4</v>
      </c>
      <c r="S8" s="8">
        <v>24</v>
      </c>
      <c r="T8" s="16">
        <f>SUM(J8:M8,B12)</f>
        <v>3053</v>
      </c>
      <c r="U8" s="17">
        <f>SUM(J9:M9,B13)</f>
        <v>2520</v>
      </c>
      <c r="V8" s="26">
        <f t="shared" si="0"/>
        <v>5573</v>
      </c>
    </row>
    <row r="9" spans="1:22" ht="18" customHeight="1" thickBot="1" x14ac:dyDescent="0.2">
      <c r="A9" s="62" t="s">
        <v>2</v>
      </c>
      <c r="B9" s="63">
        <v>422</v>
      </c>
      <c r="C9" s="64">
        <v>494</v>
      </c>
      <c r="D9" s="64">
        <v>471</v>
      </c>
      <c r="E9" s="64">
        <v>512</v>
      </c>
      <c r="F9" s="64">
        <v>540</v>
      </c>
      <c r="G9" s="64">
        <v>581</v>
      </c>
      <c r="H9" s="64">
        <v>550</v>
      </c>
      <c r="I9" s="64">
        <v>684</v>
      </c>
      <c r="J9" s="64">
        <v>597</v>
      </c>
      <c r="K9" s="64">
        <v>591</v>
      </c>
      <c r="L9" s="64">
        <v>492</v>
      </c>
      <c r="M9" s="65">
        <v>401</v>
      </c>
      <c r="O9" s="32">
        <f>B7*B9+C7*C9+D7*D9+E7*E9+F7*F9+G7*G9+H7*H9+I7*I9+J7*J9+K7*K9+L7*L9+M7*M9</f>
        <v>111571</v>
      </c>
      <c r="Q9" s="6">
        <v>25</v>
      </c>
      <c r="R9" s="7" t="s">
        <v>4</v>
      </c>
      <c r="S9" s="8">
        <v>29</v>
      </c>
      <c r="T9" s="16">
        <f>SUM(C12:G12)</f>
        <v>1496</v>
      </c>
      <c r="U9" s="17">
        <f>SUM(C13:G13)</f>
        <v>1777</v>
      </c>
      <c r="V9" s="26">
        <f t="shared" si="0"/>
        <v>3273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916</v>
      </c>
      <c r="C10" s="72">
        <f t="shared" si="2"/>
        <v>991</v>
      </c>
      <c r="D10" s="72">
        <f t="shared" si="2"/>
        <v>964</v>
      </c>
      <c r="E10" s="72">
        <f t="shared" si="2"/>
        <v>1031</v>
      </c>
      <c r="F10" s="72">
        <f t="shared" si="2"/>
        <v>1125</v>
      </c>
      <c r="G10" s="72">
        <f t="shared" si="2"/>
        <v>1133</v>
      </c>
      <c r="H10" s="72">
        <f t="shared" si="2"/>
        <v>1093</v>
      </c>
      <c r="I10" s="72">
        <f t="shared" si="2"/>
        <v>1301</v>
      </c>
      <c r="J10" s="72">
        <f t="shared" si="2"/>
        <v>1501</v>
      </c>
      <c r="K10" s="72">
        <f t="shared" si="2"/>
        <v>1469</v>
      </c>
      <c r="L10" s="72">
        <f t="shared" si="2"/>
        <v>1016</v>
      </c>
      <c r="M10" s="73">
        <f t="shared" si="2"/>
        <v>810</v>
      </c>
      <c r="O10" s="33">
        <f>B7*B10+C7*C10+D7*D10+E7*E10+F7*F10+G7*G10+H7*H10+I7*I10+J7*J10+K7*K10+L7*L10+M7*M10</f>
        <v>236341</v>
      </c>
      <c r="Q10" s="6">
        <v>30</v>
      </c>
      <c r="R10" s="7" t="s">
        <v>4</v>
      </c>
      <c r="S10" s="8">
        <v>34</v>
      </c>
      <c r="T10" s="16">
        <f>SUM(H12:L12)</f>
        <v>1466</v>
      </c>
      <c r="U10" s="17">
        <f>SUM(H13:L13)</f>
        <v>1553</v>
      </c>
      <c r="V10" s="26">
        <f t="shared" si="0"/>
        <v>3019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1705</v>
      </c>
      <c r="U11" s="17">
        <f>SUM(M13,B17:E17)</f>
        <v>1998</v>
      </c>
      <c r="V11" s="26">
        <f t="shared" si="0"/>
        <v>3703</v>
      </c>
    </row>
    <row r="12" spans="1:22" ht="18" customHeight="1" thickTop="1" x14ac:dyDescent="0.15">
      <c r="A12" s="58" t="s">
        <v>1</v>
      </c>
      <c r="B12" s="59">
        <v>338</v>
      </c>
      <c r="C12" s="60">
        <v>340</v>
      </c>
      <c r="D12" s="60">
        <v>286</v>
      </c>
      <c r="E12" s="60">
        <v>290</v>
      </c>
      <c r="F12" s="60">
        <v>282</v>
      </c>
      <c r="G12" s="60">
        <v>298</v>
      </c>
      <c r="H12" s="60">
        <v>304</v>
      </c>
      <c r="I12" s="60">
        <v>291</v>
      </c>
      <c r="J12" s="60">
        <v>266</v>
      </c>
      <c r="K12" s="60">
        <v>302</v>
      </c>
      <c r="L12" s="60">
        <v>303</v>
      </c>
      <c r="M12" s="61">
        <v>302</v>
      </c>
      <c r="O12" s="31">
        <f>B11*B12+C11*C12+D11*D12+E11*E12+F11*F12+G11*G12+H11*H12+I11*I12+J11*J12+K11*K12+L11*L12+M11*M12</f>
        <v>105907</v>
      </c>
      <c r="Q12" s="6">
        <v>40</v>
      </c>
      <c r="R12" s="7" t="s">
        <v>4</v>
      </c>
      <c r="S12" s="8">
        <v>44</v>
      </c>
      <c r="T12" s="16">
        <f>SUM(F16:J16)</f>
        <v>2674</v>
      </c>
      <c r="U12" s="17">
        <f>SUM(F17:J17)</f>
        <v>3027</v>
      </c>
      <c r="V12" s="26">
        <f t="shared" si="0"/>
        <v>5701</v>
      </c>
    </row>
    <row r="13" spans="1:22" ht="18" customHeight="1" thickBot="1" x14ac:dyDescent="0.2">
      <c r="A13" s="62" t="s">
        <v>2</v>
      </c>
      <c r="B13" s="63">
        <v>439</v>
      </c>
      <c r="C13" s="64">
        <v>367</v>
      </c>
      <c r="D13" s="64">
        <v>304</v>
      </c>
      <c r="E13" s="64">
        <v>370</v>
      </c>
      <c r="F13" s="64">
        <v>383</v>
      </c>
      <c r="G13" s="64">
        <v>353</v>
      </c>
      <c r="H13" s="64">
        <v>322</v>
      </c>
      <c r="I13" s="64">
        <v>294</v>
      </c>
      <c r="J13" s="64">
        <v>293</v>
      </c>
      <c r="K13" s="64">
        <v>323</v>
      </c>
      <c r="L13" s="64">
        <v>321</v>
      </c>
      <c r="M13" s="65">
        <v>340</v>
      </c>
      <c r="O13" s="32">
        <f>B11*B13+C11*C13+D11*D13+E11*E13+F11*F13+G11*G13+H11*H13+I11*I13+J11*J13+K11*K13+L11*L13+M11*M13</f>
        <v>120189</v>
      </c>
      <c r="Q13" s="6">
        <v>45</v>
      </c>
      <c r="R13" s="7" t="s">
        <v>4</v>
      </c>
      <c r="S13" s="8">
        <v>49</v>
      </c>
      <c r="T13" s="16">
        <f>SUM(K16:M16,B20:C20)</f>
        <v>2509</v>
      </c>
      <c r="U13" s="17">
        <f>SUM(K17:M17,B21:C21)</f>
        <v>2601</v>
      </c>
      <c r="V13" s="26">
        <f t="shared" si="0"/>
        <v>5110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777</v>
      </c>
      <c r="C14" s="68">
        <f t="shared" si="3"/>
        <v>707</v>
      </c>
      <c r="D14" s="68">
        <f t="shared" si="3"/>
        <v>590</v>
      </c>
      <c r="E14" s="68">
        <f t="shared" si="3"/>
        <v>660</v>
      </c>
      <c r="F14" s="68">
        <f t="shared" si="3"/>
        <v>665</v>
      </c>
      <c r="G14" s="68">
        <f t="shared" si="3"/>
        <v>651</v>
      </c>
      <c r="H14" s="68">
        <f t="shared" si="3"/>
        <v>626</v>
      </c>
      <c r="I14" s="68">
        <f t="shared" si="3"/>
        <v>585</v>
      </c>
      <c r="J14" s="68">
        <f t="shared" si="3"/>
        <v>559</v>
      </c>
      <c r="K14" s="68">
        <f t="shared" si="3"/>
        <v>625</v>
      </c>
      <c r="L14" s="68">
        <f t="shared" si="3"/>
        <v>624</v>
      </c>
      <c r="M14" s="69">
        <f t="shared" si="3"/>
        <v>642</v>
      </c>
      <c r="O14" s="33">
        <f>B11*B14+C11*C14+D11*D14+E11*E14+F11*F14+G11*G14+H11*H14+I11*I14+J11*J14+K11*K14+L11*L14+M11*M14</f>
        <v>226096</v>
      </c>
      <c r="Q14" s="6">
        <v>50</v>
      </c>
      <c r="R14" s="7" t="s">
        <v>4</v>
      </c>
      <c r="S14" s="8">
        <v>54</v>
      </c>
      <c r="T14" s="16">
        <f>SUM(D20:H20)</f>
        <v>2148</v>
      </c>
      <c r="U14" s="17">
        <f>SUM(D21:H21)</f>
        <v>2271</v>
      </c>
      <c r="V14" s="26">
        <f t="shared" si="0"/>
        <v>4419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1768</v>
      </c>
      <c r="U15" s="17">
        <f>SUM(I21:M21)</f>
        <v>1896</v>
      </c>
      <c r="V15" s="26">
        <f t="shared" si="0"/>
        <v>3664</v>
      </c>
    </row>
    <row r="16" spans="1:22" ht="18" customHeight="1" thickTop="1" x14ac:dyDescent="0.15">
      <c r="A16" s="58" t="s">
        <v>1</v>
      </c>
      <c r="B16" s="59">
        <v>298</v>
      </c>
      <c r="C16" s="60">
        <v>351</v>
      </c>
      <c r="D16" s="60">
        <v>350</v>
      </c>
      <c r="E16" s="60">
        <v>404</v>
      </c>
      <c r="F16" s="60">
        <v>437</v>
      </c>
      <c r="G16" s="60">
        <v>459</v>
      </c>
      <c r="H16" s="60">
        <v>501</v>
      </c>
      <c r="I16" s="60">
        <v>619</v>
      </c>
      <c r="J16" s="60">
        <v>658</v>
      </c>
      <c r="K16" s="60">
        <v>631</v>
      </c>
      <c r="L16" s="60">
        <v>536</v>
      </c>
      <c r="M16" s="61">
        <v>387</v>
      </c>
      <c r="O16" s="31">
        <f>B15*B16+C15*C16+D15*D16+E15*E16+F15*F16+G15*G16+H15*H16+I15*I16+J15*J16+K15*K16+L15*L16+M15*M16</f>
        <v>236921</v>
      </c>
      <c r="Q16" s="6">
        <v>60</v>
      </c>
      <c r="R16" s="7" t="s">
        <v>4</v>
      </c>
      <c r="S16" s="8">
        <v>64</v>
      </c>
      <c r="T16" s="16">
        <f>SUM(B24:F24)</f>
        <v>1661</v>
      </c>
      <c r="U16" s="17">
        <f>SUM(B25:F25)</f>
        <v>1707</v>
      </c>
      <c r="V16" s="26">
        <f t="shared" si="0"/>
        <v>3368</v>
      </c>
    </row>
    <row r="17" spans="1:22" ht="18" customHeight="1" thickBot="1" x14ac:dyDescent="0.2">
      <c r="A17" s="62" t="s">
        <v>2</v>
      </c>
      <c r="B17" s="63">
        <v>403</v>
      </c>
      <c r="C17" s="64">
        <v>390</v>
      </c>
      <c r="D17" s="64">
        <v>386</v>
      </c>
      <c r="E17" s="64">
        <v>479</v>
      </c>
      <c r="F17" s="64">
        <v>489</v>
      </c>
      <c r="G17" s="64">
        <v>509</v>
      </c>
      <c r="H17" s="64">
        <v>636</v>
      </c>
      <c r="I17" s="64">
        <v>696</v>
      </c>
      <c r="J17" s="64">
        <v>697</v>
      </c>
      <c r="K17" s="64">
        <v>715</v>
      </c>
      <c r="L17" s="64">
        <v>549</v>
      </c>
      <c r="M17" s="65">
        <v>380</v>
      </c>
      <c r="O17" s="32">
        <f>B15*B17+C15*C17+D15*D17+E15*E17+F15*F17+G15*G17+H15*H17+I15*I17+J15*J17+K15*K17+L15*L17+M15*M17</f>
        <v>265313</v>
      </c>
      <c r="Q17" s="6">
        <v>65</v>
      </c>
      <c r="R17" s="7" t="s">
        <v>4</v>
      </c>
      <c r="S17" s="8">
        <v>69</v>
      </c>
      <c r="T17" s="16">
        <f>SUM(G24:K24)</f>
        <v>1251</v>
      </c>
      <c r="U17" s="17">
        <f>SUM(G25:K25)</f>
        <v>1395</v>
      </c>
      <c r="V17" s="26">
        <f t="shared" si="0"/>
        <v>2646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701</v>
      </c>
      <c r="C18" s="68">
        <f t="shared" si="4"/>
        <v>741</v>
      </c>
      <c r="D18" s="68">
        <f t="shared" si="4"/>
        <v>736</v>
      </c>
      <c r="E18" s="68">
        <f t="shared" si="4"/>
        <v>883</v>
      </c>
      <c r="F18" s="68">
        <f t="shared" si="4"/>
        <v>926</v>
      </c>
      <c r="G18" s="68">
        <f t="shared" si="4"/>
        <v>968</v>
      </c>
      <c r="H18" s="68">
        <f t="shared" si="4"/>
        <v>1137</v>
      </c>
      <c r="I18" s="68">
        <f t="shared" si="4"/>
        <v>1315</v>
      </c>
      <c r="J18" s="68">
        <f t="shared" si="4"/>
        <v>1355</v>
      </c>
      <c r="K18" s="68">
        <f t="shared" si="4"/>
        <v>1346</v>
      </c>
      <c r="L18" s="68">
        <f t="shared" si="4"/>
        <v>1085</v>
      </c>
      <c r="M18" s="69">
        <f t="shared" si="4"/>
        <v>767</v>
      </c>
      <c r="O18" s="33">
        <f>B15*B18+C15*C18+D15*D18+E15*E18+F15*F18+G15*G18+H15*H18+I15*I18+J15*J18+K15*K18+L15*L18+M15*M18</f>
        <v>502234</v>
      </c>
      <c r="Q18" s="6">
        <v>70</v>
      </c>
      <c r="R18" s="7" t="s">
        <v>4</v>
      </c>
      <c r="S18" s="8">
        <v>74</v>
      </c>
      <c r="T18" s="16">
        <f>SUM(L24:M24,B28:D28)</f>
        <v>709</v>
      </c>
      <c r="U18" s="17">
        <f>SUM(L25:M25,B29:D29)</f>
        <v>994</v>
      </c>
      <c r="V18" s="26">
        <f t="shared" si="0"/>
        <v>1703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485</v>
      </c>
      <c r="U19" s="17">
        <f>SUM(E29:I29)</f>
        <v>778</v>
      </c>
      <c r="V19" s="26">
        <f t="shared" si="0"/>
        <v>1263</v>
      </c>
    </row>
    <row r="20" spans="1:22" ht="18" customHeight="1" thickTop="1" thickBot="1" x14ac:dyDescent="0.2">
      <c r="A20" s="58" t="s">
        <v>1</v>
      </c>
      <c r="B20" s="59">
        <v>479</v>
      </c>
      <c r="C20" s="60">
        <v>476</v>
      </c>
      <c r="D20" s="60">
        <v>470</v>
      </c>
      <c r="E20" s="60">
        <v>474</v>
      </c>
      <c r="F20" s="60">
        <v>435</v>
      </c>
      <c r="G20" s="60">
        <v>418</v>
      </c>
      <c r="H20" s="60">
        <v>351</v>
      </c>
      <c r="I20" s="60">
        <v>372</v>
      </c>
      <c r="J20" s="60">
        <v>352</v>
      </c>
      <c r="K20" s="60">
        <v>351</v>
      </c>
      <c r="L20" s="60">
        <v>364</v>
      </c>
      <c r="M20" s="61">
        <v>329</v>
      </c>
      <c r="O20" s="31">
        <f>B19*B20+C19*C20+D19*D20+E19*E20+F19*F20+G19*G20+H19*H20+I19*I20+J19*J20+K19*K20+L19*L20+M19*M20</f>
        <v>258420</v>
      </c>
      <c r="Q20" s="9">
        <v>80</v>
      </c>
      <c r="R20" s="10" t="s">
        <v>4</v>
      </c>
      <c r="S20" s="11"/>
      <c r="T20" s="18">
        <f>SUM(J28:M28,B32:M32,B36:M36,B40:D40)</f>
        <v>467</v>
      </c>
      <c r="U20" s="19">
        <f>SUM(J29:M29,B33:M33,B37:M37,B41:D41)</f>
        <v>1090</v>
      </c>
      <c r="V20" s="27">
        <f t="shared" si="0"/>
        <v>1557</v>
      </c>
    </row>
    <row r="21" spans="1:22" ht="18" customHeight="1" thickTop="1" thickBot="1" x14ac:dyDescent="0.2">
      <c r="A21" s="62" t="s">
        <v>2</v>
      </c>
      <c r="B21" s="63">
        <v>483</v>
      </c>
      <c r="C21" s="64">
        <v>474</v>
      </c>
      <c r="D21" s="64">
        <v>493</v>
      </c>
      <c r="E21" s="64">
        <v>509</v>
      </c>
      <c r="F21" s="64">
        <v>454</v>
      </c>
      <c r="G21" s="64">
        <v>418</v>
      </c>
      <c r="H21" s="64">
        <v>397</v>
      </c>
      <c r="I21" s="64">
        <v>380</v>
      </c>
      <c r="J21" s="64">
        <v>433</v>
      </c>
      <c r="K21" s="64">
        <v>343</v>
      </c>
      <c r="L21" s="64">
        <v>379</v>
      </c>
      <c r="M21" s="65">
        <v>361</v>
      </c>
      <c r="O21" s="32">
        <f>B19*B21+C19*C21+D19*D21+E19*E21+F19*F21+G19*G21+H19*H21+I19*I21+J19*J21+K19*K21+L19*L21+M19*M21</f>
        <v>272199</v>
      </c>
      <c r="Q21" s="323" t="s">
        <v>8</v>
      </c>
      <c r="R21" s="324"/>
      <c r="S21" s="324"/>
      <c r="T21" s="20">
        <f>SUM(T4:T20)</f>
        <v>29665</v>
      </c>
      <c r="U21" s="21">
        <f>SUM(U4:U20)</f>
        <v>31449</v>
      </c>
      <c r="V21" s="23">
        <f>SUM(V4:V20)</f>
        <v>61114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962</v>
      </c>
      <c r="C22" s="72">
        <f t="shared" si="5"/>
        <v>950</v>
      </c>
      <c r="D22" s="72">
        <f t="shared" si="5"/>
        <v>963</v>
      </c>
      <c r="E22" s="72">
        <f t="shared" si="5"/>
        <v>983</v>
      </c>
      <c r="F22" s="72">
        <f t="shared" si="5"/>
        <v>889</v>
      </c>
      <c r="G22" s="72">
        <f t="shared" si="5"/>
        <v>836</v>
      </c>
      <c r="H22" s="72">
        <f t="shared" si="5"/>
        <v>748</v>
      </c>
      <c r="I22" s="72">
        <f t="shared" si="5"/>
        <v>752</v>
      </c>
      <c r="J22" s="72">
        <f t="shared" si="5"/>
        <v>785</v>
      </c>
      <c r="K22" s="72">
        <f t="shared" si="5"/>
        <v>694</v>
      </c>
      <c r="L22" s="72">
        <f t="shared" si="5"/>
        <v>743</v>
      </c>
      <c r="M22" s="73">
        <f t="shared" si="5"/>
        <v>690</v>
      </c>
      <c r="O22" s="33">
        <f>B19*B22+C19*C22+D19*D22+E19*E22+F19*F22+G19*G22+H19*H22+I19*I22+J19*J22+K19*K22+L19*L22+M19*M22</f>
        <v>530619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379</v>
      </c>
      <c r="C24" s="60">
        <v>332</v>
      </c>
      <c r="D24" s="60">
        <v>312</v>
      </c>
      <c r="E24" s="60">
        <v>327</v>
      </c>
      <c r="F24" s="60">
        <v>311</v>
      </c>
      <c r="G24" s="60">
        <v>288</v>
      </c>
      <c r="H24" s="60">
        <v>264</v>
      </c>
      <c r="I24" s="60">
        <v>228</v>
      </c>
      <c r="J24" s="60">
        <v>245</v>
      </c>
      <c r="K24" s="60">
        <v>226</v>
      </c>
      <c r="L24" s="60">
        <v>170</v>
      </c>
      <c r="M24" s="61">
        <v>180</v>
      </c>
      <c r="O24" s="31">
        <f>B23*B24+C23*C24+D23*D24+E23*E24+F23*F24+G23*G24+H23*H24+I23*I24+J23*J24+K23*K24+L23*L24+M23*M24</f>
        <v>211195</v>
      </c>
      <c r="Q24" s="331" t="s">
        <v>21</v>
      </c>
      <c r="R24" s="332"/>
      <c r="S24" s="332"/>
      <c r="T24" s="41">
        <f>SUM(T4:T6)</f>
        <v>5457</v>
      </c>
      <c r="U24" s="43">
        <f>SUM(U4:U6)</f>
        <v>4975</v>
      </c>
      <c r="V24" s="36">
        <f>SUM(T24:U24)</f>
        <v>10432</v>
      </c>
    </row>
    <row r="25" spans="1:22" ht="18" customHeight="1" thickBot="1" x14ac:dyDescent="0.2">
      <c r="A25" s="62" t="s">
        <v>2</v>
      </c>
      <c r="B25" s="63">
        <v>366</v>
      </c>
      <c r="C25" s="64">
        <v>375</v>
      </c>
      <c r="D25" s="64">
        <v>349</v>
      </c>
      <c r="E25" s="64">
        <v>288</v>
      </c>
      <c r="F25" s="64">
        <v>329</v>
      </c>
      <c r="G25" s="64">
        <v>297</v>
      </c>
      <c r="H25" s="64">
        <v>305</v>
      </c>
      <c r="I25" s="64">
        <v>267</v>
      </c>
      <c r="J25" s="64">
        <v>254</v>
      </c>
      <c r="K25" s="64">
        <v>272</v>
      </c>
      <c r="L25" s="64">
        <v>231</v>
      </c>
      <c r="M25" s="65">
        <v>205</v>
      </c>
      <c r="O25" s="32">
        <f>B23*B25+C23*C25+D23*D25+E23*E25+F23*F25+G23*G25+H23*H25+I23*I25+J23*J25+K23*K25+L23*L25+M23*M25</f>
        <v>229762</v>
      </c>
      <c r="Q25" s="333" t="s">
        <v>24</v>
      </c>
      <c r="R25" s="334"/>
      <c r="S25" s="334"/>
      <c r="T25" s="45">
        <f>T24/T$30</f>
        <v>0.1839541547277937</v>
      </c>
      <c r="U25" s="48">
        <f>U24/U$30</f>
        <v>0.15819262933638589</v>
      </c>
      <c r="V25" s="51">
        <f>V24/V$30</f>
        <v>0.17069738521451713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745</v>
      </c>
      <c r="C26" s="68">
        <f t="shared" si="6"/>
        <v>707</v>
      </c>
      <c r="D26" s="68">
        <f t="shared" si="6"/>
        <v>661</v>
      </c>
      <c r="E26" s="68">
        <f t="shared" si="6"/>
        <v>615</v>
      </c>
      <c r="F26" s="68">
        <f t="shared" si="6"/>
        <v>640</v>
      </c>
      <c r="G26" s="68">
        <f t="shared" si="6"/>
        <v>585</v>
      </c>
      <c r="H26" s="68">
        <f t="shared" si="6"/>
        <v>569</v>
      </c>
      <c r="I26" s="68">
        <f t="shared" si="6"/>
        <v>495</v>
      </c>
      <c r="J26" s="68">
        <f t="shared" si="6"/>
        <v>499</v>
      </c>
      <c r="K26" s="68">
        <f t="shared" si="6"/>
        <v>498</v>
      </c>
      <c r="L26" s="68">
        <f t="shared" si="6"/>
        <v>401</v>
      </c>
      <c r="M26" s="69">
        <f t="shared" si="6"/>
        <v>385</v>
      </c>
      <c r="O26" s="33">
        <f>B23*B26+C23*C26+D23*D26+E23*E26+F23*F26+G23*G26+H23*H26+I23*I26+J23*J26+K23*K26+L23*L26+M23*M26</f>
        <v>440957</v>
      </c>
      <c r="Q26" s="335" t="s">
        <v>22</v>
      </c>
      <c r="R26" s="336"/>
      <c r="S26" s="336"/>
      <c r="T26" s="42">
        <f>SUM(T7:T16)</f>
        <v>21296</v>
      </c>
      <c r="U26" s="44">
        <f>SUM(U7:U16)</f>
        <v>22217</v>
      </c>
      <c r="V26" s="37">
        <f>SUM(T26:U26)</f>
        <v>43513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0.71788302713635599</v>
      </c>
      <c r="U27" s="47">
        <f>U26/U$30</f>
        <v>0.70644535597316294</v>
      </c>
      <c r="V27" s="52">
        <f>V26/V$30</f>
        <v>0.71199725103904177</v>
      </c>
    </row>
    <row r="28" spans="1:22" ht="18" customHeight="1" thickTop="1" x14ac:dyDescent="0.15">
      <c r="A28" s="58" t="s">
        <v>1</v>
      </c>
      <c r="B28" s="59">
        <v>138</v>
      </c>
      <c r="C28" s="60">
        <v>116</v>
      </c>
      <c r="D28" s="60">
        <v>105</v>
      </c>
      <c r="E28" s="60">
        <v>132</v>
      </c>
      <c r="F28" s="60">
        <v>102</v>
      </c>
      <c r="G28" s="60">
        <v>90</v>
      </c>
      <c r="H28" s="60">
        <v>87</v>
      </c>
      <c r="I28" s="60">
        <v>74</v>
      </c>
      <c r="J28" s="60">
        <v>75</v>
      </c>
      <c r="K28" s="60">
        <v>63</v>
      </c>
      <c r="L28" s="60">
        <v>68</v>
      </c>
      <c r="M28" s="61">
        <v>49</v>
      </c>
      <c r="O28" s="31">
        <f>B27*B28+C27*C28+D27*D28+E27*E28+F27*F28+G27*G28+H27*H28+I27*I28+J27*J28+K27*K28+L27*L28+M27*M28</f>
        <v>84134</v>
      </c>
      <c r="Q28" s="335" t="s">
        <v>23</v>
      </c>
      <c r="R28" s="336"/>
      <c r="S28" s="336"/>
      <c r="T28" s="42">
        <f>SUM(T17:T20)</f>
        <v>2912</v>
      </c>
      <c r="U28" s="44">
        <f>SUM(U17:U20)</f>
        <v>4257</v>
      </c>
      <c r="V28" s="37">
        <f>SUM(T28:U28)</f>
        <v>7169</v>
      </c>
    </row>
    <row r="29" spans="1:22" ht="18" customHeight="1" thickBot="1" x14ac:dyDescent="0.2">
      <c r="A29" s="62" t="s">
        <v>2</v>
      </c>
      <c r="B29" s="63">
        <v>208</v>
      </c>
      <c r="C29" s="64">
        <v>181</v>
      </c>
      <c r="D29" s="64">
        <v>169</v>
      </c>
      <c r="E29" s="64">
        <v>170</v>
      </c>
      <c r="F29" s="64">
        <v>181</v>
      </c>
      <c r="G29" s="64">
        <v>150</v>
      </c>
      <c r="H29" s="64">
        <v>124</v>
      </c>
      <c r="I29" s="64">
        <v>153</v>
      </c>
      <c r="J29" s="64">
        <v>144</v>
      </c>
      <c r="K29" s="64">
        <v>132</v>
      </c>
      <c r="L29" s="64">
        <v>110</v>
      </c>
      <c r="M29" s="65">
        <v>136</v>
      </c>
      <c r="O29" s="32">
        <f>B27*B29+C27*C29+D27*D29+E27*E29+F27*F29+G27*G29+H27*H29+I27*I29+J27*J29+K27*K29+L27*L29+M27*M29</f>
        <v>143030</v>
      </c>
      <c r="Q29" s="339" t="s">
        <v>24</v>
      </c>
      <c r="R29" s="340"/>
      <c r="S29" s="340"/>
      <c r="T29" s="49">
        <f>T28/T$30</f>
        <v>9.816281813585033E-2</v>
      </c>
      <c r="U29" s="50">
        <f>U28/U$30</f>
        <v>0.1353620146904512</v>
      </c>
      <c r="V29" s="53">
        <f>V28/V$30</f>
        <v>0.11730536374644107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346</v>
      </c>
      <c r="C30" s="72">
        <f t="shared" si="7"/>
        <v>297</v>
      </c>
      <c r="D30" s="72">
        <f t="shared" si="7"/>
        <v>274</v>
      </c>
      <c r="E30" s="72">
        <f t="shared" si="7"/>
        <v>302</v>
      </c>
      <c r="F30" s="72">
        <f t="shared" si="7"/>
        <v>283</v>
      </c>
      <c r="G30" s="72">
        <f t="shared" si="7"/>
        <v>240</v>
      </c>
      <c r="H30" s="72">
        <f t="shared" si="7"/>
        <v>211</v>
      </c>
      <c r="I30" s="72">
        <f t="shared" si="7"/>
        <v>227</v>
      </c>
      <c r="J30" s="72">
        <f t="shared" si="7"/>
        <v>219</v>
      </c>
      <c r="K30" s="72">
        <f t="shared" si="7"/>
        <v>195</v>
      </c>
      <c r="L30" s="72">
        <f t="shared" si="7"/>
        <v>178</v>
      </c>
      <c r="M30" s="73">
        <f t="shared" si="7"/>
        <v>185</v>
      </c>
      <c r="O30" s="33">
        <f>B27*B30+C27*C30+D27*D30+E27*E30+F27*F30+G27*G30+H27*H30+I27*I30+J27*J30+K27*K30+L27*L30+M27*M30</f>
        <v>227164</v>
      </c>
      <c r="Q30" s="323" t="s">
        <v>8</v>
      </c>
      <c r="R30" s="324"/>
      <c r="S30" s="341"/>
      <c r="T30" s="38">
        <f>SUM(T24,T26,T28)</f>
        <v>29665</v>
      </c>
      <c r="U30" s="21">
        <f>SUM(U24,U26,U28)</f>
        <v>31449</v>
      </c>
      <c r="V30" s="35">
        <f>SUM(T30:U30)</f>
        <v>61114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36</v>
      </c>
      <c r="C32" s="60">
        <v>46</v>
      </c>
      <c r="D32" s="60">
        <v>35</v>
      </c>
      <c r="E32" s="60">
        <v>13</v>
      </c>
      <c r="F32" s="60">
        <v>20</v>
      </c>
      <c r="G32" s="60">
        <v>13</v>
      </c>
      <c r="H32" s="60">
        <v>5</v>
      </c>
      <c r="I32" s="60">
        <v>8</v>
      </c>
      <c r="J32" s="60">
        <v>15</v>
      </c>
      <c r="K32" s="60">
        <v>6</v>
      </c>
      <c r="L32" s="60">
        <v>8</v>
      </c>
      <c r="M32" s="61">
        <v>5</v>
      </c>
      <c r="O32" s="31">
        <f>B31*B32+C31*C32+D31*D32+E31*E32+F31*F32+G31*G32+H31*H32+I31*I32+J31*J32+K31*K32+L31*L32+M31*M32</f>
        <v>18335</v>
      </c>
    </row>
    <row r="33" spans="1:15" ht="18" customHeight="1" thickBot="1" x14ac:dyDescent="0.2">
      <c r="A33" s="62" t="s">
        <v>2</v>
      </c>
      <c r="B33" s="63">
        <v>94</v>
      </c>
      <c r="C33" s="64">
        <v>94</v>
      </c>
      <c r="D33" s="64">
        <v>67</v>
      </c>
      <c r="E33" s="64">
        <v>60</v>
      </c>
      <c r="F33" s="64">
        <v>50</v>
      </c>
      <c r="G33" s="64">
        <v>48</v>
      </c>
      <c r="H33" s="64">
        <v>37</v>
      </c>
      <c r="I33" s="64">
        <v>36</v>
      </c>
      <c r="J33" s="64">
        <v>26</v>
      </c>
      <c r="K33" s="64">
        <v>20</v>
      </c>
      <c r="L33" s="64">
        <v>10</v>
      </c>
      <c r="M33" s="65">
        <v>14</v>
      </c>
      <c r="O33" s="32">
        <f>B31*B33+C31*C33+D31*D33+E31*E33+F31*F33+G31*G33+H31*H33+I31*I33+J31*J33+K31*K33+L31*L33+M31*M33</f>
        <v>48668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130</v>
      </c>
      <c r="C34" s="72">
        <f t="shared" si="8"/>
        <v>140</v>
      </c>
      <c r="D34" s="72">
        <f t="shared" si="8"/>
        <v>102</v>
      </c>
      <c r="E34" s="72">
        <f t="shared" si="8"/>
        <v>73</v>
      </c>
      <c r="F34" s="72">
        <f t="shared" si="8"/>
        <v>70</v>
      </c>
      <c r="G34" s="72">
        <f t="shared" si="8"/>
        <v>61</v>
      </c>
      <c r="H34" s="72">
        <f t="shared" si="8"/>
        <v>42</v>
      </c>
      <c r="I34" s="72">
        <f t="shared" si="8"/>
        <v>44</v>
      </c>
      <c r="J34" s="72">
        <f t="shared" si="8"/>
        <v>41</v>
      </c>
      <c r="K34" s="72">
        <f t="shared" si="8"/>
        <v>26</v>
      </c>
      <c r="L34" s="72">
        <f t="shared" si="8"/>
        <v>18</v>
      </c>
      <c r="M34" s="73">
        <f t="shared" si="8"/>
        <v>19</v>
      </c>
      <c r="O34" s="33">
        <f>B31*B34+C31*C34+D31*D34+E31*E34+F31*F34+G31*G34+H31*H34+I31*I34+J31*J34+K31*K34+L31*L34+M31*M34</f>
        <v>67003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192</v>
      </c>
    </row>
    <row r="37" spans="1:15" ht="18" customHeight="1" thickBot="1" x14ac:dyDescent="0.2">
      <c r="A37" s="62" t="s">
        <v>2</v>
      </c>
      <c r="B37" s="63">
        <v>4</v>
      </c>
      <c r="C37" s="64">
        <v>1</v>
      </c>
      <c r="D37" s="64">
        <v>5</v>
      </c>
      <c r="E37" s="64">
        <v>1</v>
      </c>
      <c r="F37" s="64">
        <v>1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1170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6</v>
      </c>
      <c r="C38" s="72">
        <f t="shared" si="9"/>
        <v>1</v>
      </c>
      <c r="D38" s="72">
        <f t="shared" si="9"/>
        <v>5</v>
      </c>
      <c r="E38" s="72">
        <f t="shared" si="9"/>
        <v>1</v>
      </c>
      <c r="F38" s="72">
        <f t="shared" si="9"/>
        <v>1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1362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29665</v>
      </c>
      <c r="F40" s="377"/>
      <c r="G40" s="82" t="s">
        <v>1</v>
      </c>
      <c r="H40" s="90">
        <f>J40/E40</f>
        <v>35.86866677903253</v>
      </c>
      <c r="I40" s="83"/>
      <c r="J40" s="378">
        <f>SUM(O4,O8,O12,O16,O20,O24,O28,O32,O36,O40,L40)</f>
        <v>1064044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31449</v>
      </c>
      <c r="F41" s="383"/>
      <c r="G41" s="85" t="s">
        <v>2</v>
      </c>
      <c r="H41" s="91">
        <f>J41/E41</f>
        <v>38.610480460427993</v>
      </c>
      <c r="I41" s="86"/>
      <c r="J41" s="384">
        <f>SUM(O5,O9,O13,O17,O21,O25,O29,O33,O37,O41,L41)</f>
        <v>1214261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61114</v>
      </c>
      <c r="F42" s="371"/>
      <c r="G42" s="88" t="s">
        <v>5</v>
      </c>
      <c r="H42" s="92">
        <f>J42/E42</f>
        <v>37.279592237457862</v>
      </c>
      <c r="I42" s="89"/>
      <c r="J42" s="372">
        <f>SUM(O6,O10,O14,O18,O22,O26,O30,O34,O38,O42,L42)</f>
        <v>2278305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262</v>
      </c>
      <c r="C4" s="60">
        <v>260</v>
      </c>
      <c r="D4" s="60">
        <v>276</v>
      </c>
      <c r="E4" s="60">
        <v>329</v>
      </c>
      <c r="F4" s="60">
        <v>325</v>
      </c>
      <c r="G4" s="60">
        <v>332</v>
      </c>
      <c r="H4" s="60">
        <v>341</v>
      </c>
      <c r="I4" s="60">
        <v>369</v>
      </c>
      <c r="J4" s="60">
        <v>361</v>
      </c>
      <c r="K4" s="60">
        <v>426</v>
      </c>
      <c r="L4" s="60">
        <v>418</v>
      </c>
      <c r="M4" s="61">
        <v>492</v>
      </c>
      <c r="O4" s="31">
        <f>B3*B4+C3*C4+D3*D4+E3*E4+F3*F4+G3*G4+H3*H4+I3*I4+J3*J4+K3*K4+L3*L4+M3*M4</f>
        <v>25702</v>
      </c>
      <c r="Q4" s="3">
        <v>0</v>
      </c>
      <c r="R4" s="4" t="s">
        <v>4</v>
      </c>
      <c r="S4" s="5">
        <v>4</v>
      </c>
      <c r="T4" s="14">
        <f>SUM(B4:F4)</f>
        <v>1452</v>
      </c>
      <c r="U4" s="15">
        <f>SUM(B5:F5)</f>
        <v>1152</v>
      </c>
      <c r="V4" s="25">
        <f>SUM(T4:U4)</f>
        <v>2604</v>
      </c>
    </row>
    <row r="5" spans="1:22" ht="18" customHeight="1" thickBot="1" x14ac:dyDescent="0.2">
      <c r="A5" s="62" t="s">
        <v>2</v>
      </c>
      <c r="B5" s="63">
        <v>215</v>
      </c>
      <c r="C5" s="64">
        <v>215</v>
      </c>
      <c r="D5" s="64">
        <v>229</v>
      </c>
      <c r="E5" s="64">
        <v>251</v>
      </c>
      <c r="F5" s="64">
        <v>242</v>
      </c>
      <c r="G5" s="64">
        <v>313</v>
      </c>
      <c r="H5" s="64">
        <v>345</v>
      </c>
      <c r="I5" s="64">
        <v>354</v>
      </c>
      <c r="J5" s="64">
        <v>380</v>
      </c>
      <c r="K5" s="64">
        <v>384</v>
      </c>
      <c r="L5" s="64">
        <v>391</v>
      </c>
      <c r="M5" s="65">
        <v>426</v>
      </c>
      <c r="O5" s="32">
        <f>B3*B5+C3*C5+D3*D5+E3*E5+F3*F5+G3*G5+H3*H5+I3*I5+J3*J5+K3*K5+L3*L5+M3*M5</f>
        <v>23599</v>
      </c>
      <c r="Q5" s="6">
        <v>5</v>
      </c>
      <c r="R5" s="7" t="s">
        <v>4</v>
      </c>
      <c r="S5" s="8">
        <v>9</v>
      </c>
      <c r="T5" s="16">
        <f>SUM(G4:K4)</f>
        <v>1829</v>
      </c>
      <c r="U5" s="17">
        <f>SUM(G5:K5)</f>
        <v>1776</v>
      </c>
      <c r="V5" s="26">
        <f t="shared" ref="V5:V20" si="0">SUM(T5:U5)</f>
        <v>3605</v>
      </c>
    </row>
    <row r="6" spans="1:22" ht="18" customHeight="1" thickTop="1" thickBot="1" x14ac:dyDescent="0.2">
      <c r="A6" s="66" t="s">
        <v>5</v>
      </c>
      <c r="B6" s="67">
        <f t="shared" ref="B6:M6" si="1">SUM(B4:B5)</f>
        <v>477</v>
      </c>
      <c r="C6" s="68">
        <f t="shared" si="1"/>
        <v>475</v>
      </c>
      <c r="D6" s="68">
        <f t="shared" si="1"/>
        <v>505</v>
      </c>
      <c r="E6" s="68">
        <f t="shared" si="1"/>
        <v>580</v>
      </c>
      <c r="F6" s="68">
        <f t="shared" si="1"/>
        <v>567</v>
      </c>
      <c r="G6" s="68">
        <f t="shared" si="1"/>
        <v>645</v>
      </c>
      <c r="H6" s="68">
        <f t="shared" si="1"/>
        <v>686</v>
      </c>
      <c r="I6" s="68">
        <f t="shared" si="1"/>
        <v>723</v>
      </c>
      <c r="J6" s="68">
        <f t="shared" si="1"/>
        <v>741</v>
      </c>
      <c r="K6" s="68">
        <f t="shared" si="1"/>
        <v>810</v>
      </c>
      <c r="L6" s="68">
        <f t="shared" si="1"/>
        <v>809</v>
      </c>
      <c r="M6" s="69">
        <f t="shared" si="1"/>
        <v>918</v>
      </c>
      <c r="O6" s="33">
        <f>B3*B6+C3*C6+D3*D6+E3*E6+F3*F6+G3*G6+H3*H6+I3*I6+J3*J6+K3*K6+L3*L6+M3*M6</f>
        <v>49301</v>
      </c>
      <c r="Q6" s="6">
        <v>10</v>
      </c>
      <c r="R6" s="7" t="s">
        <v>4</v>
      </c>
      <c r="S6" s="8">
        <v>14</v>
      </c>
      <c r="T6" s="16">
        <f>SUM(L4:M4,B8:D8)</f>
        <v>2414</v>
      </c>
      <c r="U6" s="17">
        <f>SUM(L5:M5,B9:D9)</f>
        <v>2293</v>
      </c>
      <c r="V6" s="26">
        <f t="shared" si="0"/>
        <v>4707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3166</v>
      </c>
      <c r="U7" s="17">
        <f>SUM(E9:I9)</f>
        <v>2902</v>
      </c>
      <c r="V7" s="26">
        <f t="shared" si="0"/>
        <v>6068</v>
      </c>
    </row>
    <row r="8" spans="1:22" ht="18" customHeight="1" thickTop="1" x14ac:dyDescent="0.15">
      <c r="A8" s="58" t="s">
        <v>1</v>
      </c>
      <c r="B8" s="59">
        <v>494</v>
      </c>
      <c r="C8" s="60">
        <v>495</v>
      </c>
      <c r="D8" s="60">
        <v>515</v>
      </c>
      <c r="E8" s="60">
        <v>580</v>
      </c>
      <c r="F8" s="60">
        <v>556</v>
      </c>
      <c r="G8" s="60">
        <v>595</v>
      </c>
      <c r="H8" s="60">
        <v>562</v>
      </c>
      <c r="I8" s="60">
        <v>873</v>
      </c>
      <c r="J8" s="60">
        <v>813</v>
      </c>
      <c r="K8" s="60">
        <v>701</v>
      </c>
      <c r="L8" s="60">
        <v>494</v>
      </c>
      <c r="M8" s="61">
        <v>348</v>
      </c>
      <c r="O8" s="31">
        <f>B7*B8+C7*C8+D7*D8+E7*E8+F7*F8+G7*G8+H7*H8+I7*I8+J7*J8+K7*K8+L7*L8+M7*M8</f>
        <v>123840</v>
      </c>
      <c r="Q8" s="6">
        <v>20</v>
      </c>
      <c r="R8" s="7" t="s">
        <v>4</v>
      </c>
      <c r="S8" s="8">
        <v>24</v>
      </c>
      <c r="T8" s="16">
        <f>SUM(J8:M8,B12)</f>
        <v>2685</v>
      </c>
      <c r="U8" s="17">
        <f>SUM(J9:M9,B13)</f>
        <v>2356</v>
      </c>
      <c r="V8" s="26">
        <f t="shared" si="0"/>
        <v>5041</v>
      </c>
    </row>
    <row r="9" spans="1:22" ht="18" customHeight="1" thickBot="1" x14ac:dyDescent="0.2">
      <c r="A9" s="62" t="s">
        <v>2</v>
      </c>
      <c r="B9" s="63">
        <v>494</v>
      </c>
      <c r="C9" s="64">
        <v>474</v>
      </c>
      <c r="D9" s="64">
        <v>508</v>
      </c>
      <c r="E9" s="64">
        <v>533</v>
      </c>
      <c r="F9" s="64">
        <v>572</v>
      </c>
      <c r="G9" s="64">
        <v>552</v>
      </c>
      <c r="H9" s="64">
        <v>593</v>
      </c>
      <c r="I9" s="64">
        <v>652</v>
      </c>
      <c r="J9" s="64">
        <v>606</v>
      </c>
      <c r="K9" s="64">
        <v>493</v>
      </c>
      <c r="L9" s="64">
        <v>424</v>
      </c>
      <c r="M9" s="65">
        <v>452</v>
      </c>
      <c r="O9" s="32">
        <f>B7*B9+C7*C9+D7*D9+E7*E9+F7*F9+G7*G9+H7*H9+I7*I9+J7*J9+K7*K9+L7*L9+M7*M9</f>
        <v>110992</v>
      </c>
      <c r="Q9" s="6">
        <v>25</v>
      </c>
      <c r="R9" s="7" t="s">
        <v>4</v>
      </c>
      <c r="S9" s="8">
        <v>29</v>
      </c>
      <c r="T9" s="16">
        <f>SUM(C12:G12)</f>
        <v>1412</v>
      </c>
      <c r="U9" s="17">
        <f>SUM(C13:G13)</f>
        <v>1725</v>
      </c>
      <c r="V9" s="26">
        <f t="shared" si="0"/>
        <v>3137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988</v>
      </c>
      <c r="C10" s="72">
        <f t="shared" si="2"/>
        <v>969</v>
      </c>
      <c r="D10" s="72">
        <f t="shared" si="2"/>
        <v>1023</v>
      </c>
      <c r="E10" s="72">
        <f t="shared" si="2"/>
        <v>1113</v>
      </c>
      <c r="F10" s="72">
        <f t="shared" si="2"/>
        <v>1128</v>
      </c>
      <c r="G10" s="72">
        <f t="shared" si="2"/>
        <v>1147</v>
      </c>
      <c r="H10" s="72">
        <f t="shared" si="2"/>
        <v>1155</v>
      </c>
      <c r="I10" s="72">
        <f t="shared" si="2"/>
        <v>1525</v>
      </c>
      <c r="J10" s="72">
        <f t="shared" si="2"/>
        <v>1419</v>
      </c>
      <c r="K10" s="72">
        <f t="shared" si="2"/>
        <v>1194</v>
      </c>
      <c r="L10" s="72">
        <f t="shared" si="2"/>
        <v>918</v>
      </c>
      <c r="M10" s="73">
        <f t="shared" si="2"/>
        <v>800</v>
      </c>
      <c r="O10" s="33">
        <f>B7*B10+C7*C10+D7*D10+E7*E10+F7*F10+G7*G10+H7*H10+I7*I10+J7*J10+K7*K10+L7*L10+M7*M10</f>
        <v>234832</v>
      </c>
      <c r="Q10" s="6">
        <v>30</v>
      </c>
      <c r="R10" s="7" t="s">
        <v>4</v>
      </c>
      <c r="S10" s="8">
        <v>34</v>
      </c>
      <c r="T10" s="16">
        <f>SUM(H12:L12)</f>
        <v>1435</v>
      </c>
      <c r="U10" s="17">
        <f>SUM(H13:L13)</f>
        <v>1574</v>
      </c>
      <c r="V10" s="26">
        <f t="shared" si="0"/>
        <v>3009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1821</v>
      </c>
      <c r="U11" s="17">
        <f>SUM(M13,B17:E17)</f>
        <v>2144</v>
      </c>
      <c r="V11" s="26">
        <f t="shared" si="0"/>
        <v>3965</v>
      </c>
    </row>
    <row r="12" spans="1:22" ht="18" customHeight="1" thickTop="1" x14ac:dyDescent="0.15">
      <c r="A12" s="58" t="s">
        <v>1</v>
      </c>
      <c r="B12" s="59">
        <v>329</v>
      </c>
      <c r="C12" s="60">
        <v>276</v>
      </c>
      <c r="D12" s="60">
        <v>279</v>
      </c>
      <c r="E12" s="60">
        <v>264</v>
      </c>
      <c r="F12" s="60">
        <v>293</v>
      </c>
      <c r="G12" s="60">
        <v>300</v>
      </c>
      <c r="H12" s="60">
        <v>281</v>
      </c>
      <c r="I12" s="60">
        <v>266</v>
      </c>
      <c r="J12" s="60">
        <v>292</v>
      </c>
      <c r="K12" s="60">
        <v>295</v>
      </c>
      <c r="L12" s="60">
        <v>301</v>
      </c>
      <c r="M12" s="61">
        <v>296</v>
      </c>
      <c r="O12" s="31">
        <f>B11*B12+C11*C12+D11*D12+E11*E12+F11*F12+G11*G12+H11*H12+I11*I12+J11*J12+K11*K12+L11*L12+M11*M12</f>
        <v>102431</v>
      </c>
      <c r="Q12" s="6">
        <v>40</v>
      </c>
      <c r="R12" s="7" t="s">
        <v>4</v>
      </c>
      <c r="S12" s="8">
        <v>44</v>
      </c>
      <c r="T12" s="16">
        <f>SUM(F16:J16)</f>
        <v>2882</v>
      </c>
      <c r="U12" s="17">
        <f>SUM(F17:J17)</f>
        <v>3258</v>
      </c>
      <c r="V12" s="26">
        <f t="shared" si="0"/>
        <v>6140</v>
      </c>
    </row>
    <row r="13" spans="1:22" ht="18" customHeight="1" thickBot="1" x14ac:dyDescent="0.2">
      <c r="A13" s="62" t="s">
        <v>2</v>
      </c>
      <c r="B13" s="63">
        <v>381</v>
      </c>
      <c r="C13" s="64">
        <v>311</v>
      </c>
      <c r="D13" s="64">
        <v>384</v>
      </c>
      <c r="E13" s="64">
        <v>364</v>
      </c>
      <c r="F13" s="64">
        <v>347</v>
      </c>
      <c r="G13" s="64">
        <v>319</v>
      </c>
      <c r="H13" s="64">
        <v>300</v>
      </c>
      <c r="I13" s="64">
        <v>291</v>
      </c>
      <c r="J13" s="64">
        <v>325</v>
      </c>
      <c r="K13" s="64">
        <v>327</v>
      </c>
      <c r="L13" s="64">
        <v>331</v>
      </c>
      <c r="M13" s="65">
        <v>405</v>
      </c>
      <c r="O13" s="32">
        <f>B11*B13+C11*C13+D11*D13+E11*E13+F11*F13+G11*G13+H11*H13+I11*I13+J11*J13+K11*K13+L11*L13+M11*M13</f>
        <v>120339</v>
      </c>
      <c r="Q13" s="6">
        <v>45</v>
      </c>
      <c r="R13" s="7" t="s">
        <v>4</v>
      </c>
      <c r="S13" s="8">
        <v>49</v>
      </c>
      <c r="T13" s="16">
        <f>SUM(K16:M16,B20:C20)</f>
        <v>2354</v>
      </c>
      <c r="U13" s="17">
        <f>SUM(K17:M17,B21:C21)</f>
        <v>2373</v>
      </c>
      <c r="V13" s="26">
        <f t="shared" si="0"/>
        <v>4727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710</v>
      </c>
      <c r="C14" s="68">
        <f t="shared" si="3"/>
        <v>587</v>
      </c>
      <c r="D14" s="68">
        <f t="shared" si="3"/>
        <v>663</v>
      </c>
      <c r="E14" s="68">
        <f t="shared" si="3"/>
        <v>628</v>
      </c>
      <c r="F14" s="68">
        <f t="shared" si="3"/>
        <v>640</v>
      </c>
      <c r="G14" s="68">
        <f t="shared" si="3"/>
        <v>619</v>
      </c>
      <c r="H14" s="68">
        <f t="shared" si="3"/>
        <v>581</v>
      </c>
      <c r="I14" s="68">
        <f t="shared" si="3"/>
        <v>557</v>
      </c>
      <c r="J14" s="68">
        <f t="shared" si="3"/>
        <v>617</v>
      </c>
      <c r="K14" s="68">
        <f t="shared" si="3"/>
        <v>622</v>
      </c>
      <c r="L14" s="68">
        <f t="shared" si="3"/>
        <v>632</v>
      </c>
      <c r="M14" s="69">
        <f t="shared" si="3"/>
        <v>701</v>
      </c>
      <c r="O14" s="33">
        <f>B11*B14+C11*C14+D11*D14+E11*E14+F11*F14+G11*G14+H11*H14+I11*I14+J11*J14+K11*K14+L11*L14+M11*M14</f>
        <v>222770</v>
      </c>
      <c r="Q14" s="6">
        <v>50</v>
      </c>
      <c r="R14" s="7" t="s">
        <v>4</v>
      </c>
      <c r="S14" s="8">
        <v>54</v>
      </c>
      <c r="T14" s="16">
        <f>SUM(D20:H20)</f>
        <v>2063</v>
      </c>
      <c r="U14" s="17">
        <f>SUM(D21:H21)</f>
        <v>2157</v>
      </c>
      <c r="V14" s="26">
        <f t="shared" si="0"/>
        <v>4220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1795</v>
      </c>
      <c r="U15" s="17">
        <f>SUM(I21:M21)</f>
        <v>1898</v>
      </c>
      <c r="V15" s="26">
        <f t="shared" si="0"/>
        <v>3693</v>
      </c>
    </row>
    <row r="16" spans="1:22" ht="18" customHeight="1" thickTop="1" x14ac:dyDescent="0.15">
      <c r="A16" s="58" t="s">
        <v>1</v>
      </c>
      <c r="B16" s="59">
        <v>350</v>
      </c>
      <c r="C16" s="60">
        <v>344</v>
      </c>
      <c r="D16" s="60">
        <v>397</v>
      </c>
      <c r="E16" s="60">
        <v>434</v>
      </c>
      <c r="F16" s="60">
        <v>468</v>
      </c>
      <c r="G16" s="60">
        <v>502</v>
      </c>
      <c r="H16" s="60">
        <v>630</v>
      </c>
      <c r="I16" s="60">
        <v>647</v>
      </c>
      <c r="J16" s="60">
        <v>635</v>
      </c>
      <c r="K16" s="60">
        <v>533</v>
      </c>
      <c r="L16" s="60">
        <v>392</v>
      </c>
      <c r="M16" s="61">
        <v>475</v>
      </c>
      <c r="O16" s="31">
        <f>B15*B16+C15*C16+D15*D16+E15*E16+F15*F16+G15*G16+H15*H16+I15*I16+J15*J16+K15*K16+L15*L16+M15*M16</f>
        <v>243205</v>
      </c>
      <c r="Q16" s="6">
        <v>60</v>
      </c>
      <c r="R16" s="7" t="s">
        <v>4</v>
      </c>
      <c r="S16" s="8">
        <v>64</v>
      </c>
      <c r="T16" s="16">
        <f>SUM(B24:F24)</f>
        <v>1597</v>
      </c>
      <c r="U16" s="17">
        <f>SUM(B25:F25)</f>
        <v>1654</v>
      </c>
      <c r="V16" s="26">
        <f t="shared" si="0"/>
        <v>3251</v>
      </c>
    </row>
    <row r="17" spans="1:22" ht="18" customHeight="1" thickBot="1" x14ac:dyDescent="0.2">
      <c r="A17" s="62" t="s">
        <v>2</v>
      </c>
      <c r="B17" s="63">
        <v>402</v>
      </c>
      <c r="C17" s="64">
        <v>382</v>
      </c>
      <c r="D17" s="64">
        <v>468</v>
      </c>
      <c r="E17" s="64">
        <v>487</v>
      </c>
      <c r="F17" s="64">
        <v>512</v>
      </c>
      <c r="G17" s="64">
        <v>634</v>
      </c>
      <c r="H17" s="64">
        <v>694</v>
      </c>
      <c r="I17" s="64">
        <v>702</v>
      </c>
      <c r="J17" s="64">
        <v>716</v>
      </c>
      <c r="K17" s="64">
        <v>544</v>
      </c>
      <c r="L17" s="64">
        <v>384</v>
      </c>
      <c r="M17" s="65">
        <v>479</v>
      </c>
      <c r="O17" s="32">
        <f>B15*B17+C15*C17+D15*D17+E15*E17+F15*F17+G15*G17+H15*H17+I15*I17+J15*J17+K15*K17+L15*L17+M15*M17</f>
        <v>267352</v>
      </c>
      <c r="Q17" s="6">
        <v>65</v>
      </c>
      <c r="R17" s="7" t="s">
        <v>4</v>
      </c>
      <c r="S17" s="8">
        <v>69</v>
      </c>
      <c r="T17" s="16">
        <f>SUM(G24:K24)</f>
        <v>1166</v>
      </c>
      <c r="U17" s="17">
        <f>SUM(G25:K25)</f>
        <v>1343</v>
      </c>
      <c r="V17" s="26">
        <f t="shared" si="0"/>
        <v>2509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752</v>
      </c>
      <c r="C18" s="68">
        <f t="shared" si="4"/>
        <v>726</v>
      </c>
      <c r="D18" s="68">
        <f t="shared" si="4"/>
        <v>865</v>
      </c>
      <c r="E18" s="68">
        <f t="shared" si="4"/>
        <v>921</v>
      </c>
      <c r="F18" s="68">
        <f t="shared" si="4"/>
        <v>980</v>
      </c>
      <c r="G18" s="68">
        <f t="shared" si="4"/>
        <v>1136</v>
      </c>
      <c r="H18" s="68">
        <f t="shared" si="4"/>
        <v>1324</v>
      </c>
      <c r="I18" s="68">
        <f t="shared" si="4"/>
        <v>1349</v>
      </c>
      <c r="J18" s="68">
        <f t="shared" si="4"/>
        <v>1351</v>
      </c>
      <c r="K18" s="68">
        <f t="shared" si="4"/>
        <v>1077</v>
      </c>
      <c r="L18" s="68">
        <f t="shared" si="4"/>
        <v>776</v>
      </c>
      <c r="M18" s="69">
        <f t="shared" si="4"/>
        <v>954</v>
      </c>
      <c r="O18" s="33">
        <f>B15*B18+C15*C18+D15*D18+E15*E18+F15*F18+G15*G18+H15*H18+I15*I18+J15*J18+K15*K18+L15*L18+M15*M18</f>
        <v>510557</v>
      </c>
      <c r="Q18" s="6">
        <v>70</v>
      </c>
      <c r="R18" s="7" t="s">
        <v>4</v>
      </c>
      <c r="S18" s="8">
        <v>74</v>
      </c>
      <c r="T18" s="16">
        <f>SUM(L24:M24,B28:D28)</f>
        <v>687</v>
      </c>
      <c r="U18" s="17">
        <f>SUM(L25:M25,B29:D29)</f>
        <v>941</v>
      </c>
      <c r="V18" s="26">
        <f t="shared" si="0"/>
        <v>1628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461</v>
      </c>
      <c r="U19" s="17">
        <f>SUM(E29:I29)</f>
        <v>760</v>
      </c>
      <c r="V19" s="26">
        <f t="shared" si="0"/>
        <v>1221</v>
      </c>
    </row>
    <row r="20" spans="1:22" ht="18" customHeight="1" thickTop="1" thickBot="1" x14ac:dyDescent="0.2">
      <c r="A20" s="58" t="s">
        <v>1</v>
      </c>
      <c r="B20" s="59">
        <v>479</v>
      </c>
      <c r="C20" s="60">
        <v>475</v>
      </c>
      <c r="D20" s="60">
        <v>485</v>
      </c>
      <c r="E20" s="60">
        <v>432</v>
      </c>
      <c r="F20" s="60">
        <v>419</v>
      </c>
      <c r="G20" s="60">
        <v>358</v>
      </c>
      <c r="H20" s="60">
        <v>369</v>
      </c>
      <c r="I20" s="60">
        <v>346</v>
      </c>
      <c r="J20" s="60">
        <v>356</v>
      </c>
      <c r="K20" s="60">
        <v>379</v>
      </c>
      <c r="L20" s="60">
        <v>332</v>
      </c>
      <c r="M20" s="61">
        <v>382</v>
      </c>
      <c r="O20" s="31">
        <f>B19*B20+C19*C20+D19*D20+E19*E20+F19*F20+G19*G20+H19*H20+I19*I20+J19*J20+K19*K20+L19*L20+M19*M20</f>
        <v>255600</v>
      </c>
      <c r="Q20" s="9">
        <v>80</v>
      </c>
      <c r="R20" s="10" t="s">
        <v>4</v>
      </c>
      <c r="S20" s="11"/>
      <c r="T20" s="18">
        <f>SUM(J28:M28,B32:M32,B36:M36,B40:D40)</f>
        <v>448</v>
      </c>
      <c r="U20" s="19">
        <f>SUM(J29:M29,B33:M33,B37:M37,B41:D41)</f>
        <v>1009</v>
      </c>
      <c r="V20" s="27">
        <f t="shared" si="0"/>
        <v>1457</v>
      </c>
    </row>
    <row r="21" spans="1:22" ht="18" customHeight="1" thickTop="1" thickBot="1" x14ac:dyDescent="0.2">
      <c r="A21" s="62" t="s">
        <v>2</v>
      </c>
      <c r="B21" s="63">
        <v>467</v>
      </c>
      <c r="C21" s="64">
        <v>499</v>
      </c>
      <c r="D21" s="64">
        <v>508</v>
      </c>
      <c r="E21" s="64">
        <v>449</v>
      </c>
      <c r="F21" s="64">
        <v>415</v>
      </c>
      <c r="G21" s="64">
        <v>395</v>
      </c>
      <c r="H21" s="64">
        <v>390</v>
      </c>
      <c r="I21" s="64">
        <v>437</v>
      </c>
      <c r="J21" s="64">
        <v>356</v>
      </c>
      <c r="K21" s="64">
        <v>379</v>
      </c>
      <c r="L21" s="64">
        <v>364</v>
      </c>
      <c r="M21" s="65">
        <v>362</v>
      </c>
      <c r="O21" s="32">
        <f>B19*B21+C19*C21+D19*D21+E19*E21+F19*F21+G19*G21+H19*H21+I19*I21+J19*J21+K19*K21+L19*L21+M19*M21</f>
        <v>266785</v>
      </c>
      <c r="Q21" s="323" t="s">
        <v>8</v>
      </c>
      <c r="R21" s="324"/>
      <c r="S21" s="324"/>
      <c r="T21" s="20">
        <f>SUM(T4:T20)</f>
        <v>29667</v>
      </c>
      <c r="U21" s="21">
        <f>SUM(U4:U20)</f>
        <v>31315</v>
      </c>
      <c r="V21" s="23">
        <f>SUM(V4:V20)</f>
        <v>60982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946</v>
      </c>
      <c r="C22" s="72">
        <f t="shared" si="5"/>
        <v>974</v>
      </c>
      <c r="D22" s="72">
        <f t="shared" si="5"/>
        <v>993</v>
      </c>
      <c r="E22" s="72">
        <f t="shared" si="5"/>
        <v>881</v>
      </c>
      <c r="F22" s="72">
        <f t="shared" si="5"/>
        <v>834</v>
      </c>
      <c r="G22" s="72">
        <f t="shared" si="5"/>
        <v>753</v>
      </c>
      <c r="H22" s="72">
        <f t="shared" si="5"/>
        <v>759</v>
      </c>
      <c r="I22" s="72">
        <f t="shared" si="5"/>
        <v>783</v>
      </c>
      <c r="J22" s="72">
        <f t="shared" si="5"/>
        <v>712</v>
      </c>
      <c r="K22" s="72">
        <f t="shared" si="5"/>
        <v>758</v>
      </c>
      <c r="L22" s="72">
        <f t="shared" si="5"/>
        <v>696</v>
      </c>
      <c r="M22" s="73">
        <f t="shared" si="5"/>
        <v>744</v>
      </c>
      <c r="O22" s="33">
        <f>B19*B22+C19*C22+D19*D22+E19*E22+F19*F22+G19*G22+H19*H22+I19*I22+J19*J22+K19*K22+L19*L22+M19*M22</f>
        <v>522385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340</v>
      </c>
      <c r="C24" s="60">
        <v>312</v>
      </c>
      <c r="D24" s="60">
        <v>334</v>
      </c>
      <c r="E24" s="60">
        <v>316</v>
      </c>
      <c r="F24" s="60">
        <v>295</v>
      </c>
      <c r="G24" s="60">
        <v>269</v>
      </c>
      <c r="H24" s="60">
        <v>231</v>
      </c>
      <c r="I24" s="60">
        <v>249</v>
      </c>
      <c r="J24" s="60">
        <v>236</v>
      </c>
      <c r="K24" s="60">
        <v>181</v>
      </c>
      <c r="L24" s="60">
        <v>183</v>
      </c>
      <c r="M24" s="61">
        <v>140</v>
      </c>
      <c r="O24" s="31">
        <f>B23*B24+C23*C24+D23*D24+E23*E24+F23*F24+G23*G24+H23*H24+I23*I24+J23*J24+K23*K24+L23*L24+M23*M24</f>
        <v>199629</v>
      </c>
      <c r="Q24" s="331" t="s">
        <v>21</v>
      </c>
      <c r="R24" s="332"/>
      <c r="S24" s="332"/>
      <c r="T24" s="41">
        <f>SUM(T4:T6)</f>
        <v>5695</v>
      </c>
      <c r="U24" s="43">
        <f>SUM(U4:U6)</f>
        <v>5221</v>
      </c>
      <c r="V24" s="36">
        <f>SUM(T24:U24)</f>
        <v>10916</v>
      </c>
    </row>
    <row r="25" spans="1:22" ht="18" customHeight="1" thickBot="1" x14ac:dyDescent="0.2">
      <c r="A25" s="62" t="s">
        <v>2</v>
      </c>
      <c r="B25" s="63">
        <v>377</v>
      </c>
      <c r="C25" s="64">
        <v>353</v>
      </c>
      <c r="D25" s="64">
        <v>286</v>
      </c>
      <c r="E25" s="64">
        <v>333</v>
      </c>
      <c r="F25" s="64">
        <v>305</v>
      </c>
      <c r="G25" s="64">
        <v>312</v>
      </c>
      <c r="H25" s="64">
        <v>271</v>
      </c>
      <c r="I25" s="64">
        <v>265</v>
      </c>
      <c r="J25" s="64">
        <v>269</v>
      </c>
      <c r="K25" s="64">
        <v>226</v>
      </c>
      <c r="L25" s="64">
        <v>204</v>
      </c>
      <c r="M25" s="65">
        <v>214</v>
      </c>
      <c r="O25" s="32">
        <f>B23*B25+C23*C25+D23*D25+E23*E25+F23*F25+G23*G25+H23*H25+I23*I25+J23*J25+K23*K25+L23*L25+M23*M25</f>
        <v>221665</v>
      </c>
      <c r="Q25" s="333" t="s">
        <v>24</v>
      </c>
      <c r="R25" s="334"/>
      <c r="S25" s="334"/>
      <c r="T25" s="45">
        <f>T24/T$30</f>
        <v>0.19196413523443556</v>
      </c>
      <c r="U25" s="48">
        <f>U24/U$30</f>
        <v>0.16672521155995529</v>
      </c>
      <c r="V25" s="51">
        <f>V24/V$30</f>
        <v>0.17900364041848416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717</v>
      </c>
      <c r="C26" s="68">
        <f t="shared" si="6"/>
        <v>665</v>
      </c>
      <c r="D26" s="68">
        <f t="shared" si="6"/>
        <v>620</v>
      </c>
      <c r="E26" s="68">
        <f t="shared" si="6"/>
        <v>649</v>
      </c>
      <c r="F26" s="68">
        <f t="shared" si="6"/>
        <v>600</v>
      </c>
      <c r="G26" s="68">
        <f t="shared" si="6"/>
        <v>581</v>
      </c>
      <c r="H26" s="68">
        <f t="shared" si="6"/>
        <v>502</v>
      </c>
      <c r="I26" s="68">
        <f t="shared" si="6"/>
        <v>514</v>
      </c>
      <c r="J26" s="68">
        <f t="shared" si="6"/>
        <v>505</v>
      </c>
      <c r="K26" s="68">
        <f t="shared" si="6"/>
        <v>407</v>
      </c>
      <c r="L26" s="68">
        <f t="shared" si="6"/>
        <v>387</v>
      </c>
      <c r="M26" s="69">
        <f t="shared" si="6"/>
        <v>354</v>
      </c>
      <c r="O26" s="33">
        <f>B23*B26+C23*C26+D23*D26+E23*E26+F23*F26+G23*G26+H23*H26+I23*I26+J23*J26+K23*K26+L23*L26+M23*M26</f>
        <v>421294</v>
      </c>
      <c r="Q26" s="335" t="s">
        <v>22</v>
      </c>
      <c r="R26" s="336"/>
      <c r="S26" s="336"/>
      <c r="T26" s="42">
        <f>SUM(T7:T16)</f>
        <v>21210</v>
      </c>
      <c r="U26" s="44">
        <f>SUM(U7:U16)</f>
        <v>22041</v>
      </c>
      <c r="V26" s="37">
        <f>SUM(T26:U26)</f>
        <v>43251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0.71493578723834561</v>
      </c>
      <c r="U27" s="47">
        <f>U26/U$30</f>
        <v>0.70384799616797067</v>
      </c>
      <c r="V27" s="52">
        <f>V26/V$30</f>
        <v>0.709242071430914</v>
      </c>
    </row>
    <row r="28" spans="1:22" ht="18" customHeight="1" thickTop="1" x14ac:dyDescent="0.15">
      <c r="A28" s="58" t="s">
        <v>1</v>
      </c>
      <c r="B28" s="59">
        <v>117</v>
      </c>
      <c r="C28" s="60">
        <v>113</v>
      </c>
      <c r="D28" s="60">
        <v>134</v>
      </c>
      <c r="E28" s="60">
        <v>105</v>
      </c>
      <c r="F28" s="60">
        <v>97</v>
      </c>
      <c r="G28" s="60">
        <v>97</v>
      </c>
      <c r="H28" s="60">
        <v>82</v>
      </c>
      <c r="I28" s="60">
        <v>80</v>
      </c>
      <c r="J28" s="60">
        <v>68</v>
      </c>
      <c r="K28" s="60">
        <v>73</v>
      </c>
      <c r="L28" s="60">
        <v>50</v>
      </c>
      <c r="M28" s="61">
        <v>41</v>
      </c>
      <c r="O28" s="31">
        <f>B27*B28+C27*C28+D27*D28+E27*E28+F27*F28+G27*G28+H27*H28+I27*I28+J27*J28+K27*K28+L27*L28+M27*M28</f>
        <v>80877</v>
      </c>
      <c r="Q28" s="335" t="s">
        <v>23</v>
      </c>
      <c r="R28" s="336"/>
      <c r="S28" s="336"/>
      <c r="T28" s="42">
        <f>SUM(T17:T20)</f>
        <v>2762</v>
      </c>
      <c r="U28" s="44">
        <f>SUM(U17:U20)</f>
        <v>4053</v>
      </c>
      <c r="V28" s="37">
        <f>SUM(T28:U28)</f>
        <v>6815</v>
      </c>
    </row>
    <row r="29" spans="1:22" ht="18" customHeight="1" thickBot="1" x14ac:dyDescent="0.2">
      <c r="A29" s="62" t="s">
        <v>2</v>
      </c>
      <c r="B29" s="63">
        <v>182</v>
      </c>
      <c r="C29" s="64">
        <v>167</v>
      </c>
      <c r="D29" s="64">
        <v>174</v>
      </c>
      <c r="E29" s="64">
        <v>185</v>
      </c>
      <c r="F29" s="64">
        <v>153</v>
      </c>
      <c r="G29" s="64">
        <v>125</v>
      </c>
      <c r="H29" s="64">
        <v>159</v>
      </c>
      <c r="I29" s="64">
        <v>138</v>
      </c>
      <c r="J29" s="64">
        <v>137</v>
      </c>
      <c r="K29" s="64">
        <v>109</v>
      </c>
      <c r="L29" s="64">
        <v>138</v>
      </c>
      <c r="M29" s="65">
        <v>102</v>
      </c>
      <c r="O29" s="32">
        <f>B27*B29+C27*C29+D27*D29+E27*E29+F27*F29+G27*G29+H27*H29+I27*I29+J27*J29+K27*K29+L27*L29+M27*M29</f>
        <v>136174</v>
      </c>
      <c r="Q29" s="339" t="s">
        <v>24</v>
      </c>
      <c r="R29" s="340"/>
      <c r="S29" s="340"/>
      <c r="T29" s="49">
        <f>T28/T$30</f>
        <v>9.31000775272188E-2</v>
      </c>
      <c r="U29" s="50">
        <f>U28/U$30</f>
        <v>0.1294267922720741</v>
      </c>
      <c r="V29" s="53">
        <f>V28/V$30</f>
        <v>0.11175428815060182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299</v>
      </c>
      <c r="C30" s="72">
        <f t="shared" si="7"/>
        <v>280</v>
      </c>
      <c r="D30" s="72">
        <f t="shared" si="7"/>
        <v>308</v>
      </c>
      <c r="E30" s="72">
        <f t="shared" si="7"/>
        <v>290</v>
      </c>
      <c r="F30" s="72">
        <f t="shared" si="7"/>
        <v>250</v>
      </c>
      <c r="G30" s="72">
        <f t="shared" si="7"/>
        <v>222</v>
      </c>
      <c r="H30" s="72">
        <f t="shared" si="7"/>
        <v>241</v>
      </c>
      <c r="I30" s="72">
        <f t="shared" si="7"/>
        <v>218</v>
      </c>
      <c r="J30" s="72">
        <f t="shared" si="7"/>
        <v>205</v>
      </c>
      <c r="K30" s="72">
        <f t="shared" si="7"/>
        <v>182</v>
      </c>
      <c r="L30" s="72">
        <f t="shared" si="7"/>
        <v>188</v>
      </c>
      <c r="M30" s="73">
        <f t="shared" si="7"/>
        <v>143</v>
      </c>
      <c r="O30" s="33">
        <f>B27*B30+C27*C30+D27*D30+E27*E30+F27*F30+G27*G30+H27*H30+I27*I30+J27*J30+K27*K30+L27*L30+M27*M30</f>
        <v>217051</v>
      </c>
      <c r="Q30" s="323" t="s">
        <v>8</v>
      </c>
      <c r="R30" s="324"/>
      <c r="S30" s="341"/>
      <c r="T30" s="38">
        <f>SUM(T24,T26,T28)</f>
        <v>29667</v>
      </c>
      <c r="U30" s="21">
        <f>SUM(U24,U26,U28)</f>
        <v>31315</v>
      </c>
      <c r="V30" s="35">
        <f>SUM(T30:U30)</f>
        <v>60982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53</v>
      </c>
      <c r="C32" s="60">
        <v>43</v>
      </c>
      <c r="D32" s="60">
        <v>16</v>
      </c>
      <c r="E32" s="60">
        <v>24</v>
      </c>
      <c r="F32" s="60">
        <v>19</v>
      </c>
      <c r="G32" s="60">
        <v>9</v>
      </c>
      <c r="H32" s="60">
        <v>10</v>
      </c>
      <c r="I32" s="60">
        <v>18</v>
      </c>
      <c r="J32" s="60">
        <v>6</v>
      </c>
      <c r="K32" s="60">
        <v>8</v>
      </c>
      <c r="L32" s="60">
        <v>6</v>
      </c>
      <c r="M32" s="61">
        <v>2</v>
      </c>
      <c r="O32" s="31">
        <f>B31*B32+C31*C32+D31*D32+E31*E32+F31*F32+G31*G32+H31*H32+I31*I32+J31*J32+K31*K32+L31*L32+M31*M32</f>
        <v>18632</v>
      </c>
    </row>
    <row r="33" spans="1:15" ht="18" customHeight="1" thickBot="1" x14ac:dyDescent="0.2">
      <c r="A33" s="62" t="s">
        <v>2</v>
      </c>
      <c r="B33" s="63">
        <v>104</v>
      </c>
      <c r="C33" s="64">
        <v>70</v>
      </c>
      <c r="D33" s="64">
        <v>63</v>
      </c>
      <c r="E33" s="64">
        <v>54</v>
      </c>
      <c r="F33" s="64">
        <v>53</v>
      </c>
      <c r="G33" s="64">
        <v>43</v>
      </c>
      <c r="H33" s="64">
        <v>36</v>
      </c>
      <c r="I33" s="64">
        <v>27</v>
      </c>
      <c r="J33" s="64">
        <v>22</v>
      </c>
      <c r="K33" s="64">
        <v>11</v>
      </c>
      <c r="L33" s="64">
        <v>19</v>
      </c>
      <c r="M33" s="65">
        <v>9</v>
      </c>
      <c r="O33" s="32">
        <f>B31*B33+C31*C33+D31*D33+E31*E33+F31*F33+G31*G33+H31*H33+I31*I33+J31*J33+K31*K33+L31*L33+M31*M33</f>
        <v>44678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157</v>
      </c>
      <c r="C34" s="72">
        <f t="shared" si="8"/>
        <v>113</v>
      </c>
      <c r="D34" s="72">
        <f t="shared" si="8"/>
        <v>79</v>
      </c>
      <c r="E34" s="72">
        <f t="shared" si="8"/>
        <v>78</v>
      </c>
      <c r="F34" s="72">
        <f t="shared" si="8"/>
        <v>72</v>
      </c>
      <c r="G34" s="72">
        <f t="shared" si="8"/>
        <v>52</v>
      </c>
      <c r="H34" s="72">
        <f t="shared" si="8"/>
        <v>46</v>
      </c>
      <c r="I34" s="72">
        <f t="shared" si="8"/>
        <v>45</v>
      </c>
      <c r="J34" s="72">
        <f t="shared" si="8"/>
        <v>28</v>
      </c>
      <c r="K34" s="72">
        <f t="shared" si="8"/>
        <v>19</v>
      </c>
      <c r="L34" s="72">
        <f t="shared" si="8"/>
        <v>25</v>
      </c>
      <c r="M34" s="73">
        <f t="shared" si="8"/>
        <v>11</v>
      </c>
      <c r="O34" s="33">
        <f>B31*B34+C31*C34+D31*D34+E31*E34+F31*F34+G31*G34+H31*H34+I31*I34+J31*J34+K31*K34+L31*L34+M31*M34</f>
        <v>63310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0</v>
      </c>
      <c r="C36" s="60">
        <v>0</v>
      </c>
      <c r="D36" s="60">
        <v>1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197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1</v>
      </c>
      <c r="E37" s="64">
        <v>2</v>
      </c>
      <c r="F37" s="64">
        <v>1</v>
      </c>
      <c r="G37" s="64">
        <v>1</v>
      </c>
      <c r="H37" s="64">
        <v>0</v>
      </c>
      <c r="I37" s="64">
        <v>1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1180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</v>
      </c>
      <c r="C38" s="72">
        <f t="shared" si="9"/>
        <v>4</v>
      </c>
      <c r="D38" s="72">
        <f t="shared" si="9"/>
        <v>2</v>
      </c>
      <c r="E38" s="72">
        <f t="shared" si="9"/>
        <v>3</v>
      </c>
      <c r="F38" s="72">
        <f t="shared" si="9"/>
        <v>1</v>
      </c>
      <c r="G38" s="72">
        <f t="shared" si="9"/>
        <v>1</v>
      </c>
      <c r="H38" s="72">
        <f t="shared" si="9"/>
        <v>0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1377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29667</v>
      </c>
      <c r="F40" s="377"/>
      <c r="G40" s="82" t="s">
        <v>1</v>
      </c>
      <c r="H40" s="90">
        <f>J40/E40</f>
        <v>35.396669700340446</v>
      </c>
      <c r="I40" s="83"/>
      <c r="J40" s="378">
        <f>SUM(O4,O8,O12,O16,O20,O24,O28,O32,O36,O40,L40)</f>
        <v>1050113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31315</v>
      </c>
      <c r="F41" s="383"/>
      <c r="G41" s="85" t="s">
        <v>2</v>
      </c>
      <c r="H41" s="91">
        <f>J41/E41</f>
        <v>38.089222417371865</v>
      </c>
      <c r="I41" s="86"/>
      <c r="J41" s="384">
        <f>SUM(O5,O9,O13,O17,O21,O25,O29,O33,O37,O41,L41)</f>
        <v>1192764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60982</v>
      </c>
      <c r="F42" s="371"/>
      <c r="G42" s="88" t="s">
        <v>5</v>
      </c>
      <c r="H42" s="92">
        <f>J42/E42</f>
        <v>36.779328326391393</v>
      </c>
      <c r="I42" s="89"/>
      <c r="J42" s="372">
        <f>SUM(O6,O10,O14,O18,O22,O26,O30,O34,O38,O42,L42)</f>
        <v>2242877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M14" sqref="M14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252</v>
      </c>
      <c r="C4" s="60">
        <v>275</v>
      </c>
      <c r="D4" s="60">
        <v>324</v>
      </c>
      <c r="E4" s="60">
        <v>314</v>
      </c>
      <c r="F4" s="60">
        <v>318</v>
      </c>
      <c r="G4" s="60">
        <v>323</v>
      </c>
      <c r="H4" s="60">
        <v>360</v>
      </c>
      <c r="I4" s="60">
        <v>349</v>
      </c>
      <c r="J4" s="60">
        <v>430</v>
      </c>
      <c r="K4" s="60">
        <v>411</v>
      </c>
      <c r="L4" s="60">
        <v>483</v>
      </c>
      <c r="M4" s="61">
        <v>480</v>
      </c>
      <c r="O4" s="31">
        <f>B3*B4+C3*C4+D3*D4+E3*E4+F3*F4+G3*G4+H3*H4+I3*I4+J3*J4+K3*K4+L3*L4+M3*M4</f>
        <v>26604</v>
      </c>
      <c r="Q4" s="3">
        <v>0</v>
      </c>
      <c r="R4" s="4" t="s">
        <v>4</v>
      </c>
      <c r="S4" s="5">
        <v>4</v>
      </c>
      <c r="T4" s="14">
        <f>SUM(B4:F4)</f>
        <v>1483</v>
      </c>
      <c r="U4" s="15">
        <f>SUM(B5:F5)</f>
        <v>1252</v>
      </c>
      <c r="V4" s="25">
        <f>SUM(T4:U4)</f>
        <v>2735</v>
      </c>
    </row>
    <row r="5" spans="1:22" ht="18" customHeight="1" thickBot="1" x14ac:dyDescent="0.2">
      <c r="A5" s="62" t="s">
        <v>2</v>
      </c>
      <c r="B5" s="63">
        <v>217</v>
      </c>
      <c r="C5" s="64">
        <v>235</v>
      </c>
      <c r="D5" s="64">
        <v>246</v>
      </c>
      <c r="E5" s="64">
        <v>238</v>
      </c>
      <c r="F5" s="64">
        <v>316</v>
      </c>
      <c r="G5" s="64">
        <v>336</v>
      </c>
      <c r="H5" s="64">
        <v>342</v>
      </c>
      <c r="I5" s="64">
        <v>373</v>
      </c>
      <c r="J5" s="64">
        <v>384</v>
      </c>
      <c r="K5" s="64">
        <v>372</v>
      </c>
      <c r="L5" s="64">
        <v>422</v>
      </c>
      <c r="M5" s="65">
        <v>480</v>
      </c>
      <c r="O5" s="32">
        <f>B3*B5+C3*C5+D3*D5+E3*E5+F3*F5+G3*G5+H3*H5+I3*I5+J3*J5+K3*K5+L3*L5+M3*M5</f>
        <v>24968</v>
      </c>
      <c r="Q5" s="6">
        <v>5</v>
      </c>
      <c r="R5" s="7" t="s">
        <v>4</v>
      </c>
      <c r="S5" s="8">
        <v>9</v>
      </c>
      <c r="T5" s="16">
        <f>SUM(G4:K4)</f>
        <v>1873</v>
      </c>
      <c r="U5" s="17">
        <f>SUM(G5:K5)</f>
        <v>1807</v>
      </c>
      <c r="V5" s="26">
        <f t="shared" ref="V5:V20" si="0">SUM(T5:U5)</f>
        <v>3680</v>
      </c>
    </row>
    <row r="6" spans="1:22" ht="18" customHeight="1" thickTop="1" thickBot="1" x14ac:dyDescent="0.2">
      <c r="A6" s="66" t="s">
        <v>5</v>
      </c>
      <c r="B6" s="67">
        <f t="shared" ref="B6:M6" si="1">SUM(B4:B5)</f>
        <v>469</v>
      </c>
      <c r="C6" s="68">
        <f t="shared" si="1"/>
        <v>510</v>
      </c>
      <c r="D6" s="68">
        <f t="shared" si="1"/>
        <v>570</v>
      </c>
      <c r="E6" s="68">
        <f t="shared" si="1"/>
        <v>552</v>
      </c>
      <c r="F6" s="68">
        <f t="shared" si="1"/>
        <v>634</v>
      </c>
      <c r="G6" s="68">
        <f t="shared" si="1"/>
        <v>659</v>
      </c>
      <c r="H6" s="68">
        <f t="shared" si="1"/>
        <v>702</v>
      </c>
      <c r="I6" s="68">
        <f t="shared" si="1"/>
        <v>722</v>
      </c>
      <c r="J6" s="68">
        <f t="shared" si="1"/>
        <v>814</v>
      </c>
      <c r="K6" s="68">
        <f t="shared" si="1"/>
        <v>783</v>
      </c>
      <c r="L6" s="68">
        <f t="shared" si="1"/>
        <v>905</v>
      </c>
      <c r="M6" s="69">
        <f t="shared" si="1"/>
        <v>960</v>
      </c>
      <c r="O6" s="33">
        <f>B3*B6+C3*C6+D3*D6+E3*E6+F3*F6+G3*G6+H3*H6+I3*I6+J3*J6+K3*K6+L3*L6+M3*M6</f>
        <v>51572</v>
      </c>
      <c r="Q6" s="6">
        <v>10</v>
      </c>
      <c r="R6" s="7" t="s">
        <v>4</v>
      </c>
      <c r="S6" s="8">
        <v>14</v>
      </c>
      <c r="T6" s="16">
        <f>SUM(L4:M4,B8:D8)</f>
        <v>2525</v>
      </c>
      <c r="U6" s="17">
        <f>SUM(L5:M5,B9:D9)</f>
        <v>2395</v>
      </c>
      <c r="V6" s="26">
        <f t="shared" si="0"/>
        <v>4920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2987</v>
      </c>
      <c r="U7" s="17">
        <f>SUM(E9:I9)</f>
        <v>2942</v>
      </c>
      <c r="V7" s="26">
        <f t="shared" si="0"/>
        <v>5929</v>
      </c>
    </row>
    <row r="8" spans="1:22" ht="18" customHeight="1" thickTop="1" x14ac:dyDescent="0.15">
      <c r="A8" s="58" t="s">
        <v>1</v>
      </c>
      <c r="B8" s="59">
        <v>494</v>
      </c>
      <c r="C8" s="60">
        <v>512</v>
      </c>
      <c r="D8" s="60">
        <v>556</v>
      </c>
      <c r="E8" s="60">
        <v>547</v>
      </c>
      <c r="F8" s="60">
        <v>607</v>
      </c>
      <c r="G8" s="60">
        <v>606</v>
      </c>
      <c r="H8" s="60">
        <v>551</v>
      </c>
      <c r="I8" s="60">
        <v>676</v>
      </c>
      <c r="J8" s="60">
        <v>670</v>
      </c>
      <c r="K8" s="60">
        <v>673</v>
      </c>
      <c r="L8" s="60">
        <v>423</v>
      </c>
      <c r="M8" s="61">
        <v>365</v>
      </c>
      <c r="O8" s="31">
        <f>B7*B8+C7*C8+D7*D8+E7*E8+F7*F8+G7*G8+H7*H8+I7*I8+J7*J8+K7*K8+L7*L8+M7*M8</f>
        <v>116583</v>
      </c>
      <c r="Q8" s="6">
        <v>20</v>
      </c>
      <c r="R8" s="7" t="s">
        <v>4</v>
      </c>
      <c r="S8" s="8">
        <v>24</v>
      </c>
      <c r="T8" s="16">
        <f>SUM(J8:M8,B12)</f>
        <v>2420</v>
      </c>
      <c r="U8" s="17">
        <f>SUM(J9:M9,B13)</f>
        <v>2147</v>
      </c>
      <c r="V8" s="26">
        <f t="shared" si="0"/>
        <v>4567</v>
      </c>
    </row>
    <row r="9" spans="1:22" ht="18" customHeight="1" thickBot="1" x14ac:dyDescent="0.2">
      <c r="A9" s="62" t="s">
        <v>2</v>
      </c>
      <c r="B9" s="63">
        <v>464</v>
      </c>
      <c r="C9" s="64">
        <v>503</v>
      </c>
      <c r="D9" s="64">
        <v>526</v>
      </c>
      <c r="E9" s="64">
        <v>567</v>
      </c>
      <c r="F9" s="64">
        <v>548</v>
      </c>
      <c r="G9" s="64">
        <v>601</v>
      </c>
      <c r="H9" s="64">
        <v>563</v>
      </c>
      <c r="I9" s="64">
        <v>663</v>
      </c>
      <c r="J9" s="64">
        <v>510</v>
      </c>
      <c r="K9" s="64">
        <v>442</v>
      </c>
      <c r="L9" s="64">
        <v>473</v>
      </c>
      <c r="M9" s="65">
        <v>401</v>
      </c>
      <c r="O9" s="32">
        <f>B7*B9+C7*C9+D7*D9+E7*E9+F7*F9+G7*G9+H7*H9+I7*I9+J7*J9+K7*K9+L7*L9+M7*M9</f>
        <v>108803</v>
      </c>
      <c r="Q9" s="6">
        <v>25</v>
      </c>
      <c r="R9" s="7" t="s">
        <v>4</v>
      </c>
      <c r="S9" s="8">
        <v>29</v>
      </c>
      <c r="T9" s="16">
        <f>SUM(C12:G12)</f>
        <v>1470</v>
      </c>
      <c r="U9" s="17">
        <f>SUM(C13:G13)</f>
        <v>1763</v>
      </c>
      <c r="V9" s="26">
        <f t="shared" si="0"/>
        <v>3233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958</v>
      </c>
      <c r="C10" s="72">
        <f t="shared" si="2"/>
        <v>1015</v>
      </c>
      <c r="D10" s="72">
        <f t="shared" si="2"/>
        <v>1082</v>
      </c>
      <c r="E10" s="72">
        <f t="shared" si="2"/>
        <v>1114</v>
      </c>
      <c r="F10" s="72">
        <f t="shared" si="2"/>
        <v>1155</v>
      </c>
      <c r="G10" s="72">
        <f t="shared" si="2"/>
        <v>1207</v>
      </c>
      <c r="H10" s="72">
        <f t="shared" si="2"/>
        <v>1114</v>
      </c>
      <c r="I10" s="72">
        <f t="shared" si="2"/>
        <v>1339</v>
      </c>
      <c r="J10" s="72">
        <f t="shared" si="2"/>
        <v>1180</v>
      </c>
      <c r="K10" s="72">
        <f t="shared" si="2"/>
        <v>1115</v>
      </c>
      <c r="L10" s="72">
        <f t="shared" si="2"/>
        <v>896</v>
      </c>
      <c r="M10" s="73">
        <f t="shared" si="2"/>
        <v>766</v>
      </c>
      <c r="O10" s="33">
        <f>B7*B10+C7*C10+D7*D10+E7*E10+F7*F10+G7*G10+H7*H10+I7*I10+J7*J10+K7*K10+L7*L10+M7*M10</f>
        <v>225386</v>
      </c>
      <c r="Q10" s="6">
        <v>30</v>
      </c>
      <c r="R10" s="7" t="s">
        <v>4</v>
      </c>
      <c r="S10" s="8">
        <v>34</v>
      </c>
      <c r="T10" s="16">
        <f>SUM(H12:L12)</f>
        <v>1477</v>
      </c>
      <c r="U10" s="17">
        <f>SUM(H13:L13)</f>
        <v>1683</v>
      </c>
      <c r="V10" s="26">
        <f t="shared" si="0"/>
        <v>3160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1971</v>
      </c>
      <c r="U11" s="17">
        <f>SUM(M13,B17:E17)</f>
        <v>2224</v>
      </c>
      <c r="V11" s="26">
        <f t="shared" si="0"/>
        <v>4195</v>
      </c>
    </row>
    <row r="12" spans="1:22" ht="18" customHeight="1" thickTop="1" x14ac:dyDescent="0.15">
      <c r="A12" s="58" t="s">
        <v>1</v>
      </c>
      <c r="B12" s="59">
        <v>289</v>
      </c>
      <c r="C12" s="60">
        <v>288</v>
      </c>
      <c r="D12" s="60">
        <v>287</v>
      </c>
      <c r="E12" s="60">
        <v>305</v>
      </c>
      <c r="F12" s="60">
        <v>309</v>
      </c>
      <c r="G12" s="60">
        <v>281</v>
      </c>
      <c r="H12" s="60">
        <v>267</v>
      </c>
      <c r="I12" s="60">
        <v>299</v>
      </c>
      <c r="J12" s="60">
        <v>294</v>
      </c>
      <c r="K12" s="60">
        <v>304</v>
      </c>
      <c r="L12" s="60">
        <v>313</v>
      </c>
      <c r="M12" s="61">
        <v>351</v>
      </c>
      <c r="O12" s="31">
        <f>B11*B12+C11*C12+D11*D12+E11*E12+F11*F12+G11*G12+H11*H12+I11*I12+J11*J12+K11*K12+L11*L12+M11*M12</f>
        <v>106280</v>
      </c>
      <c r="Q12" s="6">
        <v>40</v>
      </c>
      <c r="R12" s="7" t="s">
        <v>4</v>
      </c>
      <c r="S12" s="8">
        <v>44</v>
      </c>
      <c r="T12" s="16">
        <f>SUM(F16:J16)</f>
        <v>2903</v>
      </c>
      <c r="U12" s="17">
        <f>SUM(F17:J17)</f>
        <v>3242</v>
      </c>
      <c r="V12" s="26">
        <f t="shared" si="0"/>
        <v>6145</v>
      </c>
    </row>
    <row r="13" spans="1:22" ht="18" customHeight="1" thickBot="1" x14ac:dyDescent="0.2">
      <c r="A13" s="62" t="s">
        <v>2</v>
      </c>
      <c r="B13" s="63">
        <v>321</v>
      </c>
      <c r="C13" s="64">
        <v>400</v>
      </c>
      <c r="D13" s="64">
        <v>368</v>
      </c>
      <c r="E13" s="64">
        <v>368</v>
      </c>
      <c r="F13" s="64">
        <v>325</v>
      </c>
      <c r="G13" s="64">
        <v>302</v>
      </c>
      <c r="H13" s="64">
        <v>290</v>
      </c>
      <c r="I13" s="64">
        <v>328</v>
      </c>
      <c r="J13" s="64">
        <v>330</v>
      </c>
      <c r="K13" s="64">
        <v>342</v>
      </c>
      <c r="L13" s="64">
        <v>393</v>
      </c>
      <c r="M13" s="65">
        <v>397</v>
      </c>
      <c r="O13" s="32">
        <f>B11*B13+C11*C13+D11*D13+E11*E13+F11*F13+G11*G13+H11*H13+I11*I13+J11*J13+K11*K13+L11*L13+M11*M13</f>
        <v>123037</v>
      </c>
      <c r="Q13" s="6">
        <v>45</v>
      </c>
      <c r="R13" s="7" t="s">
        <v>4</v>
      </c>
      <c r="S13" s="8">
        <v>49</v>
      </c>
      <c r="T13" s="16">
        <f>SUM(K16:M16,B20:C20)</f>
        <v>2291</v>
      </c>
      <c r="U13" s="17">
        <f>SUM(K17:M17,B21:C21)</f>
        <v>2315</v>
      </c>
      <c r="V13" s="26">
        <f t="shared" si="0"/>
        <v>4606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610</v>
      </c>
      <c r="C14" s="68">
        <f t="shared" si="3"/>
        <v>688</v>
      </c>
      <c r="D14" s="68">
        <f t="shared" si="3"/>
        <v>655</v>
      </c>
      <c r="E14" s="68">
        <f t="shared" si="3"/>
        <v>673</v>
      </c>
      <c r="F14" s="68">
        <f t="shared" si="3"/>
        <v>634</v>
      </c>
      <c r="G14" s="68">
        <f t="shared" si="3"/>
        <v>583</v>
      </c>
      <c r="H14" s="68">
        <f t="shared" si="3"/>
        <v>557</v>
      </c>
      <c r="I14" s="68">
        <f t="shared" si="3"/>
        <v>627</v>
      </c>
      <c r="J14" s="68">
        <f t="shared" si="3"/>
        <v>624</v>
      </c>
      <c r="K14" s="68">
        <f t="shared" si="3"/>
        <v>646</v>
      </c>
      <c r="L14" s="68">
        <f t="shared" si="3"/>
        <v>706</v>
      </c>
      <c r="M14" s="69">
        <f t="shared" si="3"/>
        <v>748</v>
      </c>
      <c r="O14" s="33">
        <f>B11*B14+C11*C14+D11*D14+E11*E14+F11*F14+G11*G14+H11*H14+I11*I14+J11*J14+K11*K14+L11*L14+M11*M14</f>
        <v>229317</v>
      </c>
      <c r="Q14" s="6">
        <v>50</v>
      </c>
      <c r="R14" s="7" t="s">
        <v>4</v>
      </c>
      <c r="S14" s="8">
        <v>54</v>
      </c>
      <c r="T14" s="16">
        <f>SUM(D20:H20)</f>
        <v>1930</v>
      </c>
      <c r="U14" s="17">
        <f>SUM(D21:H21)</f>
        <v>2089</v>
      </c>
      <c r="V14" s="26">
        <f t="shared" si="0"/>
        <v>4019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1787</v>
      </c>
      <c r="U15" s="17">
        <f>SUM(I21:M21)</f>
        <v>1837</v>
      </c>
      <c r="V15" s="26">
        <f t="shared" si="0"/>
        <v>3624</v>
      </c>
    </row>
    <row r="16" spans="1:22" ht="18" customHeight="1" thickTop="1" x14ac:dyDescent="0.15">
      <c r="A16" s="58" t="s">
        <v>1</v>
      </c>
      <c r="B16" s="59">
        <v>340</v>
      </c>
      <c r="C16" s="60">
        <v>393</v>
      </c>
      <c r="D16" s="60">
        <v>427</v>
      </c>
      <c r="E16" s="60">
        <v>460</v>
      </c>
      <c r="F16" s="60">
        <v>500</v>
      </c>
      <c r="G16" s="60">
        <v>620</v>
      </c>
      <c r="H16" s="60">
        <v>632</v>
      </c>
      <c r="I16" s="60">
        <v>621</v>
      </c>
      <c r="J16" s="60">
        <v>530</v>
      </c>
      <c r="K16" s="60">
        <v>391</v>
      </c>
      <c r="L16" s="60">
        <v>468</v>
      </c>
      <c r="M16" s="61">
        <v>482</v>
      </c>
      <c r="O16" s="31">
        <f>B15*B16+C15*C16+D15*D16+E15*E16+F15*F16+G15*G16+H15*H16+I15*I16+J15*J16+K15*K16+L15*L16+M15*M16</f>
        <v>244711</v>
      </c>
      <c r="Q16" s="6">
        <v>60</v>
      </c>
      <c r="R16" s="7" t="s">
        <v>4</v>
      </c>
      <c r="S16" s="8">
        <v>64</v>
      </c>
      <c r="T16" s="16">
        <f>SUM(B24:F24)</f>
        <v>1558</v>
      </c>
      <c r="U16" s="17">
        <f>SUM(B25:F25)</f>
        <v>1594</v>
      </c>
      <c r="V16" s="26">
        <f t="shared" si="0"/>
        <v>3152</v>
      </c>
    </row>
    <row r="17" spans="1:22" ht="18" customHeight="1" thickBot="1" x14ac:dyDescent="0.2">
      <c r="A17" s="62" t="s">
        <v>2</v>
      </c>
      <c r="B17" s="63">
        <v>371</v>
      </c>
      <c r="C17" s="64">
        <v>461</v>
      </c>
      <c r="D17" s="64">
        <v>481</v>
      </c>
      <c r="E17" s="64">
        <v>514</v>
      </c>
      <c r="F17" s="64">
        <v>626</v>
      </c>
      <c r="G17" s="64">
        <v>671</v>
      </c>
      <c r="H17" s="64">
        <v>696</v>
      </c>
      <c r="I17" s="64">
        <v>713</v>
      </c>
      <c r="J17" s="64">
        <v>536</v>
      </c>
      <c r="K17" s="64">
        <v>377</v>
      </c>
      <c r="L17" s="64">
        <v>477</v>
      </c>
      <c r="M17" s="65">
        <v>467</v>
      </c>
      <c r="O17" s="32">
        <f>B15*B17+C15*C17+D15*D17+E15*E17+F15*F17+G15*G17+H15*H17+I15*I17+J15*J17+K15*K17+L15*L17+M15*M17</f>
        <v>265619</v>
      </c>
      <c r="Q17" s="6">
        <v>65</v>
      </c>
      <c r="R17" s="7" t="s">
        <v>4</v>
      </c>
      <c r="S17" s="8">
        <v>69</v>
      </c>
      <c r="T17" s="16">
        <f>SUM(G24:K24)</f>
        <v>1098</v>
      </c>
      <c r="U17" s="17">
        <f>SUM(G25:K25)</f>
        <v>1244</v>
      </c>
      <c r="V17" s="26">
        <f t="shared" si="0"/>
        <v>2342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711</v>
      </c>
      <c r="C18" s="68">
        <f t="shared" si="4"/>
        <v>854</v>
      </c>
      <c r="D18" s="68">
        <f t="shared" si="4"/>
        <v>908</v>
      </c>
      <c r="E18" s="68">
        <f t="shared" si="4"/>
        <v>974</v>
      </c>
      <c r="F18" s="68">
        <f t="shared" si="4"/>
        <v>1126</v>
      </c>
      <c r="G18" s="68">
        <f t="shared" si="4"/>
        <v>1291</v>
      </c>
      <c r="H18" s="68">
        <f t="shared" si="4"/>
        <v>1328</v>
      </c>
      <c r="I18" s="68">
        <f t="shared" si="4"/>
        <v>1334</v>
      </c>
      <c r="J18" s="68">
        <f t="shared" si="4"/>
        <v>1066</v>
      </c>
      <c r="K18" s="68">
        <f t="shared" si="4"/>
        <v>768</v>
      </c>
      <c r="L18" s="68">
        <f t="shared" si="4"/>
        <v>945</v>
      </c>
      <c r="M18" s="69">
        <f t="shared" si="4"/>
        <v>949</v>
      </c>
      <c r="O18" s="33">
        <f>B15*B18+C15*C18+D15*D18+E15*E18+F15*F18+G15*G18+H15*H18+I15*I18+J15*J18+K15*K18+L15*L18+M15*M18</f>
        <v>510330</v>
      </c>
      <c r="Q18" s="6">
        <v>70</v>
      </c>
      <c r="R18" s="7" t="s">
        <v>4</v>
      </c>
      <c r="S18" s="8">
        <v>74</v>
      </c>
      <c r="T18" s="16">
        <f>SUM(L24:M24,B28:D28)</f>
        <v>642</v>
      </c>
      <c r="U18" s="17">
        <f>SUM(L25:M25,B29:D29)</f>
        <v>931</v>
      </c>
      <c r="V18" s="26">
        <f t="shared" si="0"/>
        <v>1573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456</v>
      </c>
      <c r="U19" s="17">
        <f>SUM(E29:I29)</f>
        <v>736</v>
      </c>
      <c r="V19" s="26">
        <f t="shared" si="0"/>
        <v>1192</v>
      </c>
    </row>
    <row r="20" spans="1:22" ht="18" customHeight="1" thickTop="1" thickBot="1" x14ac:dyDescent="0.2">
      <c r="A20" s="58" t="s">
        <v>1</v>
      </c>
      <c r="B20" s="59">
        <v>468</v>
      </c>
      <c r="C20" s="60">
        <v>482</v>
      </c>
      <c r="D20" s="60">
        <v>427</v>
      </c>
      <c r="E20" s="60">
        <v>427</v>
      </c>
      <c r="F20" s="60">
        <v>357</v>
      </c>
      <c r="G20" s="60">
        <v>363</v>
      </c>
      <c r="H20" s="60">
        <v>356</v>
      </c>
      <c r="I20" s="60">
        <v>360</v>
      </c>
      <c r="J20" s="60">
        <v>371</v>
      </c>
      <c r="K20" s="60">
        <v>333</v>
      </c>
      <c r="L20" s="60">
        <v>382</v>
      </c>
      <c r="M20" s="61">
        <v>341</v>
      </c>
      <c r="O20" s="31">
        <f>B19*B20+C19*C20+D19*D20+E19*E20+F19*F20+G19*G20+H19*H20+I19*I20+J19*J20+K19*K20+L19*L20+M19*M20</f>
        <v>248068</v>
      </c>
      <c r="Q20" s="9">
        <v>80</v>
      </c>
      <c r="R20" s="10" t="s">
        <v>4</v>
      </c>
      <c r="S20" s="11"/>
      <c r="T20" s="18">
        <f>SUM(J28:M28,B32:M32,B36:M36,B40:D40)</f>
        <v>431</v>
      </c>
      <c r="U20" s="19">
        <f>SUM(J29:M29,B33:M33,B37:M37,B41:D41)</f>
        <v>933</v>
      </c>
      <c r="V20" s="27">
        <f t="shared" si="0"/>
        <v>1364</v>
      </c>
    </row>
    <row r="21" spans="1:22" ht="18" customHeight="1" thickTop="1" thickBot="1" x14ac:dyDescent="0.2">
      <c r="A21" s="62" t="s">
        <v>2</v>
      </c>
      <c r="B21" s="63">
        <v>493</v>
      </c>
      <c r="C21" s="64">
        <v>501</v>
      </c>
      <c r="D21" s="64">
        <v>454</v>
      </c>
      <c r="E21" s="64">
        <v>413</v>
      </c>
      <c r="F21" s="64">
        <v>395</v>
      </c>
      <c r="G21" s="64">
        <v>390</v>
      </c>
      <c r="H21" s="64">
        <v>437</v>
      </c>
      <c r="I21" s="64">
        <v>356</v>
      </c>
      <c r="J21" s="64">
        <v>381</v>
      </c>
      <c r="K21" s="64">
        <v>366</v>
      </c>
      <c r="L21" s="64">
        <v>363</v>
      </c>
      <c r="M21" s="65">
        <v>371</v>
      </c>
      <c r="O21" s="32">
        <f>B19*B21+C19*C21+D19*D21+E19*E21+F19*F21+G19*G21+H19*H21+I19*I21+J19*J21+K19*K21+L19*L21+M19*M21</f>
        <v>261505</v>
      </c>
      <c r="Q21" s="323" t="s">
        <v>8</v>
      </c>
      <c r="R21" s="324"/>
      <c r="S21" s="324"/>
      <c r="T21" s="20">
        <f>SUM(T4:T20)</f>
        <v>29302</v>
      </c>
      <c r="U21" s="21">
        <f>SUM(U4:U20)</f>
        <v>31134</v>
      </c>
      <c r="V21" s="23">
        <f>SUM(V4:V20)</f>
        <v>60436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961</v>
      </c>
      <c r="C22" s="72">
        <f t="shared" si="5"/>
        <v>983</v>
      </c>
      <c r="D22" s="72">
        <f t="shared" si="5"/>
        <v>881</v>
      </c>
      <c r="E22" s="72">
        <f t="shared" si="5"/>
        <v>840</v>
      </c>
      <c r="F22" s="72">
        <f t="shared" si="5"/>
        <v>752</v>
      </c>
      <c r="G22" s="72">
        <f t="shared" si="5"/>
        <v>753</v>
      </c>
      <c r="H22" s="72">
        <f t="shared" si="5"/>
        <v>793</v>
      </c>
      <c r="I22" s="72">
        <f t="shared" si="5"/>
        <v>716</v>
      </c>
      <c r="J22" s="72">
        <f t="shared" si="5"/>
        <v>752</v>
      </c>
      <c r="K22" s="72">
        <f t="shared" si="5"/>
        <v>699</v>
      </c>
      <c r="L22" s="72">
        <f t="shared" si="5"/>
        <v>745</v>
      </c>
      <c r="M22" s="73">
        <f t="shared" si="5"/>
        <v>712</v>
      </c>
      <c r="O22" s="33">
        <f>B19*B22+C19*C22+D19*D22+E19*E22+F19*F22+G19*G22+H19*H22+I19*I22+J19*J22+K19*K22+L19*L22+M19*M22</f>
        <v>509573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320</v>
      </c>
      <c r="C24" s="60">
        <v>338</v>
      </c>
      <c r="D24" s="60">
        <v>322</v>
      </c>
      <c r="E24" s="60">
        <v>302</v>
      </c>
      <c r="F24" s="60">
        <v>276</v>
      </c>
      <c r="G24" s="60">
        <v>235</v>
      </c>
      <c r="H24" s="60">
        <v>253</v>
      </c>
      <c r="I24" s="60">
        <v>237</v>
      </c>
      <c r="J24" s="60">
        <v>185</v>
      </c>
      <c r="K24" s="60">
        <v>188</v>
      </c>
      <c r="L24" s="60">
        <v>147</v>
      </c>
      <c r="M24" s="61">
        <v>120</v>
      </c>
      <c r="O24" s="31">
        <f>B23*B24+C23*C24+D23*D24+E23*E24+F23*F24+G23*G24+H23*H24+I23*I24+J23*J24+K23*K24+L23*L24+M23*M24</f>
        <v>188686</v>
      </c>
      <c r="Q24" s="331" t="s">
        <v>21</v>
      </c>
      <c r="R24" s="332"/>
      <c r="S24" s="332"/>
      <c r="T24" s="41">
        <f>SUM(T4:T6)</f>
        <v>5881</v>
      </c>
      <c r="U24" s="43">
        <f>SUM(U4:U6)</f>
        <v>5454</v>
      </c>
      <c r="V24" s="36">
        <f>SUM(T24:U24)</f>
        <v>11335</v>
      </c>
    </row>
    <row r="25" spans="1:22" ht="18" customHeight="1" thickBot="1" x14ac:dyDescent="0.2">
      <c r="A25" s="62" t="s">
        <v>2</v>
      </c>
      <c r="B25" s="63">
        <v>350</v>
      </c>
      <c r="C25" s="64">
        <v>284</v>
      </c>
      <c r="D25" s="64">
        <v>340</v>
      </c>
      <c r="E25" s="64">
        <v>309</v>
      </c>
      <c r="F25" s="64">
        <v>311</v>
      </c>
      <c r="G25" s="64">
        <v>276</v>
      </c>
      <c r="H25" s="64">
        <v>270</v>
      </c>
      <c r="I25" s="64">
        <v>268</v>
      </c>
      <c r="J25" s="64">
        <v>223</v>
      </c>
      <c r="K25" s="64">
        <v>207</v>
      </c>
      <c r="L25" s="64">
        <v>212</v>
      </c>
      <c r="M25" s="65">
        <v>189</v>
      </c>
      <c r="O25" s="32">
        <f>B23*B25+C23*C25+D23*D25+E23*E25+F23*F25+G23*G25+H23*H25+I23*I25+J23*J25+K23*K25+L23*L25+M23*M25</f>
        <v>210197</v>
      </c>
      <c r="Q25" s="333" t="s">
        <v>24</v>
      </c>
      <c r="R25" s="334"/>
      <c r="S25" s="334"/>
      <c r="T25" s="45">
        <f>T24/T$30</f>
        <v>0.20070302368439014</v>
      </c>
      <c r="U25" s="48">
        <f>U24/U$30</f>
        <v>0.17517826170745809</v>
      </c>
      <c r="V25" s="51">
        <f>V24/V$30</f>
        <v>0.18755377589516181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670</v>
      </c>
      <c r="C26" s="68">
        <f t="shared" si="6"/>
        <v>622</v>
      </c>
      <c r="D26" s="68">
        <f t="shared" si="6"/>
        <v>662</v>
      </c>
      <c r="E26" s="68">
        <f t="shared" si="6"/>
        <v>611</v>
      </c>
      <c r="F26" s="68">
        <f t="shared" si="6"/>
        <v>587</v>
      </c>
      <c r="G26" s="68">
        <f t="shared" si="6"/>
        <v>511</v>
      </c>
      <c r="H26" s="68">
        <f t="shared" si="6"/>
        <v>523</v>
      </c>
      <c r="I26" s="68">
        <f t="shared" si="6"/>
        <v>505</v>
      </c>
      <c r="J26" s="68">
        <f t="shared" si="6"/>
        <v>408</v>
      </c>
      <c r="K26" s="68">
        <f t="shared" si="6"/>
        <v>395</v>
      </c>
      <c r="L26" s="68">
        <f t="shared" si="6"/>
        <v>359</v>
      </c>
      <c r="M26" s="69">
        <f t="shared" si="6"/>
        <v>309</v>
      </c>
      <c r="O26" s="33">
        <f>B23*B26+C23*C26+D23*D26+E23*E26+F23*F26+G23*G26+H23*H26+I23*I26+J23*J26+K23*K26+L23*L26+M23*M26</f>
        <v>398883</v>
      </c>
      <c r="Q26" s="335" t="s">
        <v>22</v>
      </c>
      <c r="R26" s="336"/>
      <c r="S26" s="336"/>
      <c r="T26" s="42">
        <f>SUM(T7:T16)</f>
        <v>20794</v>
      </c>
      <c r="U26" s="44">
        <f>SUM(U7:U16)</f>
        <v>21836</v>
      </c>
      <c r="V26" s="37">
        <f>SUM(T26:U26)</f>
        <v>42630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0.70964439287420655</v>
      </c>
      <c r="U27" s="47">
        <f>U26/U$30</f>
        <v>0.70135543136121281</v>
      </c>
      <c r="V27" s="52">
        <f>V26/V$30</f>
        <v>0.70537428023032633</v>
      </c>
    </row>
    <row r="28" spans="1:22" ht="18" customHeight="1" thickTop="1" x14ac:dyDescent="0.15">
      <c r="A28" s="58" t="s">
        <v>1</v>
      </c>
      <c r="B28" s="59">
        <v>122</v>
      </c>
      <c r="C28" s="60">
        <v>139</v>
      </c>
      <c r="D28" s="60">
        <v>114</v>
      </c>
      <c r="E28" s="60">
        <v>103</v>
      </c>
      <c r="F28" s="60">
        <v>102</v>
      </c>
      <c r="G28" s="60">
        <v>88</v>
      </c>
      <c r="H28" s="60">
        <v>90</v>
      </c>
      <c r="I28" s="60">
        <v>73</v>
      </c>
      <c r="J28" s="60">
        <v>82</v>
      </c>
      <c r="K28" s="60">
        <v>54</v>
      </c>
      <c r="L28" s="60">
        <v>44</v>
      </c>
      <c r="M28" s="61">
        <v>56</v>
      </c>
      <c r="O28" s="31">
        <f>B27*B28+C27*C28+D27*D28+E27*E28+F27*F28+G27*G28+H27*H28+I27*I28+J27*J28+K27*K28+L27*L28+M27*M28</f>
        <v>81597</v>
      </c>
      <c r="Q28" s="335" t="s">
        <v>23</v>
      </c>
      <c r="R28" s="336"/>
      <c r="S28" s="336"/>
      <c r="T28" s="42">
        <f>SUM(T17:T20)</f>
        <v>2627</v>
      </c>
      <c r="U28" s="44">
        <f>SUM(U17:U20)</f>
        <v>3844</v>
      </c>
      <c r="V28" s="37">
        <f>SUM(T28:U28)</f>
        <v>6471</v>
      </c>
    </row>
    <row r="29" spans="1:22" ht="18" customHeight="1" thickBot="1" x14ac:dyDescent="0.2">
      <c r="A29" s="62" t="s">
        <v>2</v>
      </c>
      <c r="B29" s="63">
        <v>164</v>
      </c>
      <c r="C29" s="64">
        <v>176</v>
      </c>
      <c r="D29" s="64">
        <v>190</v>
      </c>
      <c r="E29" s="64">
        <v>164</v>
      </c>
      <c r="F29" s="64">
        <v>130</v>
      </c>
      <c r="G29" s="64">
        <v>161</v>
      </c>
      <c r="H29" s="64">
        <v>141</v>
      </c>
      <c r="I29" s="64">
        <v>140</v>
      </c>
      <c r="J29" s="64">
        <v>109</v>
      </c>
      <c r="K29" s="64">
        <v>143</v>
      </c>
      <c r="L29" s="64">
        <v>108</v>
      </c>
      <c r="M29" s="65">
        <v>109</v>
      </c>
      <c r="O29" s="32">
        <f>B27*B29+C27*C29+D27*D29+E27*E29+F27*F29+G27*G29+H27*H29+I27*I29+J27*J29+K27*K29+L27*L29+M27*M29</f>
        <v>133557</v>
      </c>
      <c r="Q29" s="339" t="s">
        <v>24</v>
      </c>
      <c r="R29" s="340"/>
      <c r="S29" s="340"/>
      <c r="T29" s="49">
        <f>T28/T$30</f>
        <v>8.9652583441403311E-2</v>
      </c>
      <c r="U29" s="50">
        <f>U28/U$30</f>
        <v>0.1234663069313291</v>
      </c>
      <c r="V29" s="53">
        <f>V28/V$30</f>
        <v>0.10707194387451188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286</v>
      </c>
      <c r="C30" s="72">
        <f t="shared" si="7"/>
        <v>315</v>
      </c>
      <c r="D30" s="72">
        <f t="shared" si="7"/>
        <v>304</v>
      </c>
      <c r="E30" s="72">
        <f t="shared" si="7"/>
        <v>267</v>
      </c>
      <c r="F30" s="72">
        <f t="shared" si="7"/>
        <v>232</v>
      </c>
      <c r="G30" s="72">
        <f t="shared" si="7"/>
        <v>249</v>
      </c>
      <c r="H30" s="72">
        <f t="shared" si="7"/>
        <v>231</v>
      </c>
      <c r="I30" s="72">
        <f t="shared" si="7"/>
        <v>213</v>
      </c>
      <c r="J30" s="72">
        <f t="shared" si="7"/>
        <v>191</v>
      </c>
      <c r="K30" s="72">
        <f t="shared" si="7"/>
        <v>197</v>
      </c>
      <c r="L30" s="72">
        <f t="shared" si="7"/>
        <v>152</v>
      </c>
      <c r="M30" s="73">
        <f t="shared" si="7"/>
        <v>165</v>
      </c>
      <c r="O30" s="33">
        <f>B27*B30+C27*C30+D27*D30+E27*E30+F27*F30+G27*G30+H27*H30+I27*I30+J27*J30+K27*K30+L27*L30+M27*M30</f>
        <v>215154</v>
      </c>
      <c r="Q30" s="323" t="s">
        <v>8</v>
      </c>
      <c r="R30" s="324"/>
      <c r="S30" s="341"/>
      <c r="T30" s="38">
        <f>SUM(T24,T26,T28)</f>
        <v>29302</v>
      </c>
      <c r="U30" s="21">
        <f>SUM(U24,U26,U28)</f>
        <v>31134</v>
      </c>
      <c r="V30" s="35">
        <f>SUM(T30:U30)</f>
        <v>60436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48</v>
      </c>
      <c r="C32" s="60">
        <v>22</v>
      </c>
      <c r="D32" s="60">
        <v>25</v>
      </c>
      <c r="E32" s="60">
        <v>22</v>
      </c>
      <c r="F32" s="60">
        <v>15</v>
      </c>
      <c r="G32" s="60">
        <v>11</v>
      </c>
      <c r="H32" s="60">
        <v>21</v>
      </c>
      <c r="I32" s="60">
        <v>5</v>
      </c>
      <c r="J32" s="60">
        <v>10</v>
      </c>
      <c r="K32" s="60">
        <v>9</v>
      </c>
      <c r="L32" s="60">
        <v>3</v>
      </c>
      <c r="M32" s="61">
        <v>1</v>
      </c>
      <c r="O32" s="31">
        <f>B31*B32+C31*C32+D31*D32+E31*E32+F31*F32+G31*G32+H31*H32+I31*I32+J31*J32+K31*K32+L31*L32+M31*M32</f>
        <v>16744</v>
      </c>
    </row>
    <row r="33" spans="1:15" ht="18" customHeight="1" thickBot="1" x14ac:dyDescent="0.2">
      <c r="A33" s="62" t="s">
        <v>2</v>
      </c>
      <c r="B33" s="63">
        <v>73</v>
      </c>
      <c r="C33" s="64">
        <v>67</v>
      </c>
      <c r="D33" s="64">
        <v>59</v>
      </c>
      <c r="E33" s="64">
        <v>56</v>
      </c>
      <c r="F33" s="64">
        <v>44</v>
      </c>
      <c r="G33" s="64">
        <v>39</v>
      </c>
      <c r="H33" s="64">
        <v>29</v>
      </c>
      <c r="I33" s="64">
        <v>24</v>
      </c>
      <c r="J33" s="64">
        <v>19</v>
      </c>
      <c r="K33" s="64">
        <v>25</v>
      </c>
      <c r="L33" s="64">
        <v>13</v>
      </c>
      <c r="M33" s="65">
        <v>2</v>
      </c>
      <c r="O33" s="32">
        <f>B31*B33+C31*C33+D31*D33+E31*E33+F31*F33+G31*G33+H31*H33+I31*I33+J31*J33+K31*K33+L31*L33+M31*M33</f>
        <v>39395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121</v>
      </c>
      <c r="C34" s="72">
        <f t="shared" si="8"/>
        <v>89</v>
      </c>
      <c r="D34" s="72">
        <f t="shared" si="8"/>
        <v>84</v>
      </c>
      <c r="E34" s="72">
        <f t="shared" si="8"/>
        <v>78</v>
      </c>
      <c r="F34" s="72">
        <f t="shared" si="8"/>
        <v>59</v>
      </c>
      <c r="G34" s="72">
        <f t="shared" si="8"/>
        <v>50</v>
      </c>
      <c r="H34" s="72">
        <f t="shared" si="8"/>
        <v>50</v>
      </c>
      <c r="I34" s="72">
        <f t="shared" si="8"/>
        <v>29</v>
      </c>
      <c r="J34" s="72">
        <f t="shared" si="8"/>
        <v>29</v>
      </c>
      <c r="K34" s="72">
        <f t="shared" si="8"/>
        <v>34</v>
      </c>
      <c r="L34" s="72">
        <f t="shared" si="8"/>
        <v>16</v>
      </c>
      <c r="M34" s="73">
        <f t="shared" si="8"/>
        <v>3</v>
      </c>
      <c r="O34" s="33">
        <f>B31*B34+C31*C34+D31*D34+E31*E34+F31*F34+G31*G34+H31*H34+I31*I34+J31*J34+K31*K34+L31*L34+M31*M34</f>
        <v>56139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0</v>
      </c>
      <c r="C36" s="60">
        <v>1</v>
      </c>
      <c r="D36" s="60">
        <v>1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294</v>
      </c>
    </row>
    <row r="37" spans="1:15" ht="18" customHeight="1" thickBot="1" x14ac:dyDescent="0.2">
      <c r="A37" s="62" t="s">
        <v>2</v>
      </c>
      <c r="B37" s="63">
        <v>5</v>
      </c>
      <c r="C37" s="64">
        <v>1</v>
      </c>
      <c r="D37" s="64">
        <v>3</v>
      </c>
      <c r="E37" s="64">
        <v>1</v>
      </c>
      <c r="F37" s="64">
        <v>3</v>
      </c>
      <c r="G37" s="64">
        <v>0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1372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2</v>
      </c>
      <c r="D38" s="72">
        <f t="shared" si="9"/>
        <v>4</v>
      </c>
      <c r="E38" s="72">
        <f t="shared" si="9"/>
        <v>2</v>
      </c>
      <c r="F38" s="72">
        <f t="shared" si="9"/>
        <v>3</v>
      </c>
      <c r="G38" s="72">
        <f t="shared" si="9"/>
        <v>0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1666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29302</v>
      </c>
      <c r="F40" s="377"/>
      <c r="G40" s="82" t="s">
        <v>1</v>
      </c>
      <c r="H40" s="90">
        <f>J40/E40</f>
        <v>35.13640707118968</v>
      </c>
      <c r="I40" s="83"/>
      <c r="J40" s="378">
        <f>SUM(O4,O8,O12,O16,O20,O24,O28,O32,O36,O40,L40)</f>
        <v>1029567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31134</v>
      </c>
      <c r="F41" s="383"/>
      <c r="G41" s="85" t="s">
        <v>2</v>
      </c>
      <c r="H41" s="91">
        <f>J41/E41</f>
        <v>37.529806642256055</v>
      </c>
      <c r="I41" s="86"/>
      <c r="J41" s="384">
        <f>SUM(O5,O9,O13,O17,O21,O25,O29,O33,O37,O41,L41)</f>
        <v>1168453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60436</v>
      </c>
      <c r="F42" s="371"/>
      <c r="G42" s="88" t="s">
        <v>5</v>
      </c>
      <c r="H42" s="92">
        <f>J42/E42</f>
        <v>36.369382487259251</v>
      </c>
      <c r="I42" s="89"/>
      <c r="J42" s="372">
        <f>SUM(O6,O10,O14,O18,O22,O26,O30,O34,O38,O42,L42)</f>
        <v>2198020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291</v>
      </c>
      <c r="C4" s="60">
        <v>331</v>
      </c>
      <c r="D4" s="60">
        <v>312</v>
      </c>
      <c r="E4" s="60">
        <v>318</v>
      </c>
      <c r="F4" s="60">
        <v>336</v>
      </c>
      <c r="G4" s="60">
        <v>363</v>
      </c>
      <c r="H4" s="60">
        <v>349</v>
      </c>
      <c r="I4" s="60">
        <v>418</v>
      </c>
      <c r="J4" s="60">
        <v>417</v>
      </c>
      <c r="K4" s="60">
        <v>478</v>
      </c>
      <c r="L4" s="60">
        <v>467</v>
      </c>
      <c r="M4" s="61">
        <v>481</v>
      </c>
      <c r="O4" s="31">
        <f>B3*B4+C3*C4+D3*D4+E3*E4+F3*F4+G3*G4+H3*H4+I3*I4+J3*J4+K3*K4+L3*L4+M3*M4</f>
        <v>27687</v>
      </c>
      <c r="Q4" s="3">
        <v>0</v>
      </c>
      <c r="R4" s="4" t="s">
        <v>4</v>
      </c>
      <c r="S4" s="5">
        <v>4</v>
      </c>
      <c r="T4" s="14">
        <f>SUM(B4:F4)</f>
        <v>1588</v>
      </c>
      <c r="U4" s="15">
        <f>SUM(B5:F5)</f>
        <v>1375</v>
      </c>
      <c r="V4" s="25">
        <f>SUM(T4:U4)</f>
        <v>2963</v>
      </c>
    </row>
    <row r="5" spans="1:22" ht="18" customHeight="1" thickBot="1" x14ac:dyDescent="0.2">
      <c r="A5" s="62" t="s">
        <v>2</v>
      </c>
      <c r="B5" s="63">
        <v>246</v>
      </c>
      <c r="C5" s="64">
        <v>244</v>
      </c>
      <c r="D5" s="64">
        <v>247</v>
      </c>
      <c r="E5" s="64">
        <v>313</v>
      </c>
      <c r="F5" s="64">
        <v>325</v>
      </c>
      <c r="G5" s="64">
        <v>350</v>
      </c>
      <c r="H5" s="64">
        <v>375</v>
      </c>
      <c r="I5" s="64">
        <v>377</v>
      </c>
      <c r="J5" s="64">
        <v>370</v>
      </c>
      <c r="K5" s="64">
        <v>411</v>
      </c>
      <c r="L5" s="64">
        <v>472</v>
      </c>
      <c r="M5" s="65">
        <v>446</v>
      </c>
      <c r="O5" s="32">
        <f>B3*B5+C3*C5+D3*D5+E3*E5+F3*F5+G3*G5+H3*H5+I3*I5+J3*J5+K3*K5+L3*L5+M3*M5</f>
        <v>25901</v>
      </c>
      <c r="Q5" s="6">
        <v>5</v>
      </c>
      <c r="R5" s="7" t="s">
        <v>4</v>
      </c>
      <c r="S5" s="8">
        <v>9</v>
      </c>
      <c r="T5" s="16">
        <f>SUM(G4:K4)</f>
        <v>2025</v>
      </c>
      <c r="U5" s="17">
        <f>SUM(G5:K5)</f>
        <v>1883</v>
      </c>
      <c r="V5" s="26">
        <f t="shared" ref="V5:V20" si="0">SUM(T5:U5)</f>
        <v>3908</v>
      </c>
    </row>
    <row r="6" spans="1:22" ht="18" customHeight="1" thickTop="1" thickBot="1" x14ac:dyDescent="0.2">
      <c r="A6" s="66" t="s">
        <v>5</v>
      </c>
      <c r="B6" s="67">
        <f t="shared" ref="B6:M6" si="1">SUM(B4:B5)</f>
        <v>537</v>
      </c>
      <c r="C6" s="68">
        <f t="shared" si="1"/>
        <v>575</v>
      </c>
      <c r="D6" s="68">
        <f t="shared" si="1"/>
        <v>559</v>
      </c>
      <c r="E6" s="68">
        <f t="shared" si="1"/>
        <v>631</v>
      </c>
      <c r="F6" s="68">
        <f t="shared" si="1"/>
        <v>661</v>
      </c>
      <c r="G6" s="68">
        <f t="shared" si="1"/>
        <v>713</v>
      </c>
      <c r="H6" s="68">
        <f t="shared" si="1"/>
        <v>724</v>
      </c>
      <c r="I6" s="68">
        <f t="shared" si="1"/>
        <v>795</v>
      </c>
      <c r="J6" s="68">
        <f t="shared" si="1"/>
        <v>787</v>
      </c>
      <c r="K6" s="68">
        <f t="shared" si="1"/>
        <v>889</v>
      </c>
      <c r="L6" s="68">
        <f t="shared" si="1"/>
        <v>939</v>
      </c>
      <c r="M6" s="69">
        <f t="shared" si="1"/>
        <v>927</v>
      </c>
      <c r="O6" s="33">
        <f>B3*B6+C3*C6+D3*D6+E3*E6+F3*F6+G3*G6+H3*H6+I3*I6+J3*J6+K3*K6+L3*L6+M3*M6</f>
        <v>53588</v>
      </c>
      <c r="Q6" s="6">
        <v>10</v>
      </c>
      <c r="R6" s="7" t="s">
        <v>4</v>
      </c>
      <c r="S6" s="8">
        <v>14</v>
      </c>
      <c r="T6" s="16">
        <f>SUM(L4:M4,B8:D8)</f>
        <v>2517</v>
      </c>
      <c r="U6" s="17">
        <f>SUM(L5:M5,B9:D9)</f>
        <v>2483</v>
      </c>
      <c r="V6" s="26">
        <f t="shared" si="0"/>
        <v>5000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2865</v>
      </c>
      <c r="U7" s="17">
        <f>SUM(E9:I9)</f>
        <v>2827</v>
      </c>
      <c r="V7" s="26">
        <f t="shared" si="0"/>
        <v>5692</v>
      </c>
    </row>
    <row r="8" spans="1:22" ht="18" customHeight="1" thickTop="1" x14ac:dyDescent="0.15">
      <c r="A8" s="58" t="s">
        <v>1</v>
      </c>
      <c r="B8" s="59">
        <v>503</v>
      </c>
      <c r="C8" s="60">
        <v>538</v>
      </c>
      <c r="D8" s="60">
        <v>528</v>
      </c>
      <c r="E8" s="60">
        <v>592</v>
      </c>
      <c r="F8" s="60">
        <v>603</v>
      </c>
      <c r="G8" s="60">
        <v>583</v>
      </c>
      <c r="H8" s="60">
        <v>470</v>
      </c>
      <c r="I8" s="60">
        <v>617</v>
      </c>
      <c r="J8" s="60">
        <v>658</v>
      </c>
      <c r="K8" s="60">
        <v>561</v>
      </c>
      <c r="L8" s="60">
        <v>433</v>
      </c>
      <c r="M8" s="61">
        <v>314</v>
      </c>
      <c r="O8" s="31">
        <f>B7*B8+C7*C8+D7*D8+E7*E8+F7*F8+G7*G8+H7*H8+I7*I8+J7*J8+K7*K8+L7*L8+M7*M8</f>
        <v>110733</v>
      </c>
      <c r="Q8" s="6">
        <v>20</v>
      </c>
      <c r="R8" s="7" t="s">
        <v>4</v>
      </c>
      <c r="S8" s="8">
        <v>24</v>
      </c>
      <c r="T8" s="16">
        <f>SUM(J8:M8,B12)</f>
        <v>2266</v>
      </c>
      <c r="U8" s="17">
        <f>SUM(J9:M9,B13)</f>
        <v>2138</v>
      </c>
      <c r="V8" s="26">
        <f t="shared" si="0"/>
        <v>4404</v>
      </c>
    </row>
    <row r="9" spans="1:22" ht="18" customHeight="1" thickBot="1" x14ac:dyDescent="0.2">
      <c r="A9" s="62" t="s">
        <v>2</v>
      </c>
      <c r="B9" s="63">
        <v>485</v>
      </c>
      <c r="C9" s="64">
        <v>527</v>
      </c>
      <c r="D9" s="64">
        <v>553</v>
      </c>
      <c r="E9" s="64">
        <v>542</v>
      </c>
      <c r="F9" s="64">
        <v>591</v>
      </c>
      <c r="G9" s="64">
        <v>570</v>
      </c>
      <c r="H9" s="64">
        <v>564</v>
      </c>
      <c r="I9" s="64">
        <v>560</v>
      </c>
      <c r="J9" s="64">
        <v>467</v>
      </c>
      <c r="K9" s="64">
        <v>479</v>
      </c>
      <c r="L9" s="64">
        <v>423</v>
      </c>
      <c r="M9" s="65">
        <v>340</v>
      </c>
      <c r="O9" s="32">
        <f>B7*B9+C7*C9+D7*D9+E7*E9+F7*F9+G7*G9+H7*H9+I7*I9+J7*J9+K7*K9+L7*L9+M7*M9</f>
        <v>105006</v>
      </c>
      <c r="Q9" s="6">
        <v>25</v>
      </c>
      <c r="R9" s="7" t="s">
        <v>4</v>
      </c>
      <c r="S9" s="8">
        <v>29</v>
      </c>
      <c r="T9" s="16">
        <f>SUM(C12:G12)</f>
        <v>1457</v>
      </c>
      <c r="U9" s="17">
        <f>SUM(C13:G13)</f>
        <v>1712</v>
      </c>
      <c r="V9" s="26">
        <f t="shared" si="0"/>
        <v>3169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988</v>
      </c>
      <c r="C10" s="72">
        <f t="shared" si="2"/>
        <v>1065</v>
      </c>
      <c r="D10" s="72">
        <f t="shared" si="2"/>
        <v>1081</v>
      </c>
      <c r="E10" s="72">
        <f t="shared" si="2"/>
        <v>1134</v>
      </c>
      <c r="F10" s="72">
        <f t="shared" si="2"/>
        <v>1194</v>
      </c>
      <c r="G10" s="72">
        <f t="shared" si="2"/>
        <v>1153</v>
      </c>
      <c r="H10" s="72">
        <f t="shared" si="2"/>
        <v>1034</v>
      </c>
      <c r="I10" s="72">
        <f t="shared" si="2"/>
        <v>1177</v>
      </c>
      <c r="J10" s="72">
        <f t="shared" si="2"/>
        <v>1125</v>
      </c>
      <c r="K10" s="72">
        <f t="shared" si="2"/>
        <v>1040</v>
      </c>
      <c r="L10" s="72">
        <f t="shared" si="2"/>
        <v>856</v>
      </c>
      <c r="M10" s="73">
        <f t="shared" si="2"/>
        <v>654</v>
      </c>
      <c r="O10" s="33">
        <f>B7*B10+C7*C10+D7*D10+E7*E10+F7*F10+G7*G10+H7*H10+I7*I10+J7*J10+K7*K10+L7*L10+M7*M10</f>
        <v>215739</v>
      </c>
      <c r="Q10" s="6">
        <v>30</v>
      </c>
      <c r="R10" s="7" t="s">
        <v>4</v>
      </c>
      <c r="S10" s="8">
        <v>34</v>
      </c>
      <c r="T10" s="16">
        <f>SUM(H12:L12)</f>
        <v>1546</v>
      </c>
      <c r="U10" s="17">
        <f>SUM(H13:L13)</f>
        <v>1801</v>
      </c>
      <c r="V10" s="26">
        <f t="shared" si="0"/>
        <v>3347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2107</v>
      </c>
      <c r="U11" s="17">
        <f>SUM(M13,B17:E17)</f>
        <v>2420</v>
      </c>
      <c r="V11" s="26">
        <f t="shared" si="0"/>
        <v>4527</v>
      </c>
    </row>
    <row r="12" spans="1:22" ht="18" customHeight="1" thickTop="1" x14ac:dyDescent="0.15">
      <c r="A12" s="58" t="s">
        <v>1</v>
      </c>
      <c r="B12" s="59">
        <v>300</v>
      </c>
      <c r="C12" s="60">
        <v>291</v>
      </c>
      <c r="D12" s="60">
        <v>309</v>
      </c>
      <c r="E12" s="60">
        <v>297</v>
      </c>
      <c r="F12" s="60">
        <v>286</v>
      </c>
      <c r="G12" s="60">
        <v>274</v>
      </c>
      <c r="H12" s="60">
        <v>308</v>
      </c>
      <c r="I12" s="60">
        <v>290</v>
      </c>
      <c r="J12" s="60">
        <v>289</v>
      </c>
      <c r="K12" s="60">
        <v>317</v>
      </c>
      <c r="L12" s="60">
        <v>342</v>
      </c>
      <c r="M12" s="61">
        <v>354</v>
      </c>
      <c r="O12" s="31">
        <f>B11*B12+C11*C12+D11*D12+E11*E12+F11*F12+G11*G12+H11*H12+I11*I12+J11*J12+K11*K12+L11*L12+M11*M12</f>
        <v>108439</v>
      </c>
      <c r="Q12" s="6">
        <v>40</v>
      </c>
      <c r="R12" s="7" t="s">
        <v>4</v>
      </c>
      <c r="S12" s="8">
        <v>44</v>
      </c>
      <c r="T12" s="16">
        <f>SUM(F16:J16)</f>
        <v>2774</v>
      </c>
      <c r="U12" s="17">
        <f>SUM(F17:J17)</f>
        <v>2965</v>
      </c>
      <c r="V12" s="26">
        <f t="shared" si="0"/>
        <v>5739</v>
      </c>
    </row>
    <row r="13" spans="1:22" ht="18" customHeight="1" thickBot="1" x14ac:dyDescent="0.2">
      <c r="A13" s="62" t="s">
        <v>2</v>
      </c>
      <c r="B13" s="63">
        <v>429</v>
      </c>
      <c r="C13" s="64">
        <v>388</v>
      </c>
      <c r="D13" s="64">
        <v>371</v>
      </c>
      <c r="E13" s="64">
        <v>337</v>
      </c>
      <c r="F13" s="64">
        <v>314</v>
      </c>
      <c r="G13" s="64">
        <v>302</v>
      </c>
      <c r="H13" s="64">
        <v>335</v>
      </c>
      <c r="I13" s="64">
        <v>328</v>
      </c>
      <c r="J13" s="64">
        <v>357</v>
      </c>
      <c r="K13" s="64">
        <v>399</v>
      </c>
      <c r="L13" s="64">
        <v>382</v>
      </c>
      <c r="M13" s="65">
        <v>369</v>
      </c>
      <c r="O13" s="32">
        <f>B11*B13+C11*C13+D11*D13+E11*E13+F11*F13+G11*G13+H11*H13+I11*I13+J11*J13+K11*K13+L11*L13+M11*M13</f>
        <v>127003</v>
      </c>
      <c r="Q13" s="6">
        <v>45</v>
      </c>
      <c r="R13" s="7" t="s">
        <v>4</v>
      </c>
      <c r="S13" s="8">
        <v>49</v>
      </c>
      <c r="T13" s="16">
        <f>SUM(K16:M16,B20:C20)</f>
        <v>2324</v>
      </c>
      <c r="U13" s="17">
        <f>SUM(K17:M17,B21:C21)</f>
        <v>2367</v>
      </c>
      <c r="V13" s="26">
        <f t="shared" si="0"/>
        <v>4691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729</v>
      </c>
      <c r="C14" s="68">
        <f t="shared" si="3"/>
        <v>679</v>
      </c>
      <c r="D14" s="68">
        <f t="shared" si="3"/>
        <v>680</v>
      </c>
      <c r="E14" s="68">
        <f t="shared" si="3"/>
        <v>634</v>
      </c>
      <c r="F14" s="68">
        <f t="shared" si="3"/>
        <v>600</v>
      </c>
      <c r="G14" s="68">
        <f t="shared" si="3"/>
        <v>576</v>
      </c>
      <c r="H14" s="68">
        <f t="shared" si="3"/>
        <v>643</v>
      </c>
      <c r="I14" s="68">
        <f t="shared" si="3"/>
        <v>618</v>
      </c>
      <c r="J14" s="68">
        <f t="shared" si="3"/>
        <v>646</v>
      </c>
      <c r="K14" s="68">
        <f t="shared" si="3"/>
        <v>716</v>
      </c>
      <c r="L14" s="68">
        <f t="shared" si="3"/>
        <v>724</v>
      </c>
      <c r="M14" s="69">
        <f t="shared" si="3"/>
        <v>723</v>
      </c>
      <c r="O14" s="33">
        <f>B11*B14+C11*C14+D11*D14+E11*E14+F11*F14+G11*G14+H11*H14+I11*I14+J11*J14+K11*K14+L11*L14+M11*M14</f>
        <v>235442</v>
      </c>
      <c r="Q14" s="6">
        <v>50</v>
      </c>
      <c r="R14" s="7" t="s">
        <v>4</v>
      </c>
      <c r="S14" s="8">
        <v>54</v>
      </c>
      <c r="T14" s="16">
        <f>SUM(D20:H20)</f>
        <v>1862</v>
      </c>
      <c r="U14" s="17">
        <f>SUM(D21:H21)</f>
        <v>1982</v>
      </c>
      <c r="V14" s="26">
        <f t="shared" si="0"/>
        <v>3844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1724</v>
      </c>
      <c r="U15" s="17">
        <f>SUM(I21:M21)</f>
        <v>1832</v>
      </c>
      <c r="V15" s="26">
        <f t="shared" si="0"/>
        <v>3556</v>
      </c>
    </row>
    <row r="16" spans="1:22" ht="18" customHeight="1" thickTop="1" x14ac:dyDescent="0.15">
      <c r="A16" s="58" t="s">
        <v>1</v>
      </c>
      <c r="B16" s="59">
        <v>402</v>
      </c>
      <c r="C16" s="60">
        <v>416</v>
      </c>
      <c r="D16" s="60">
        <v>443</v>
      </c>
      <c r="E16" s="60">
        <v>492</v>
      </c>
      <c r="F16" s="60">
        <v>614</v>
      </c>
      <c r="G16" s="60">
        <v>622</v>
      </c>
      <c r="H16" s="60">
        <v>621</v>
      </c>
      <c r="I16" s="60">
        <v>521</v>
      </c>
      <c r="J16" s="60">
        <v>396</v>
      </c>
      <c r="K16" s="60">
        <v>474</v>
      </c>
      <c r="L16" s="60">
        <v>482</v>
      </c>
      <c r="M16" s="61">
        <v>469</v>
      </c>
      <c r="O16" s="31">
        <f>B15*B16+C15*C16+D15*D16+E15*E16+F15*F16+G15*G16+H15*H16+I15*I16+J15*J16+K15*K16+L15*L16+M15*M16</f>
        <v>247402</v>
      </c>
      <c r="Q16" s="6">
        <v>60</v>
      </c>
      <c r="R16" s="7" t="s">
        <v>4</v>
      </c>
      <c r="S16" s="8">
        <v>64</v>
      </c>
      <c r="T16" s="16">
        <f>SUM(B24:F24)</f>
        <v>1477</v>
      </c>
      <c r="U16" s="17">
        <f>SUM(B25:F25)</f>
        <v>1525</v>
      </c>
      <c r="V16" s="26">
        <f t="shared" si="0"/>
        <v>3002</v>
      </c>
    </row>
    <row r="17" spans="1:22" ht="18" customHeight="1" thickBot="1" x14ac:dyDescent="0.2">
      <c r="A17" s="62" t="s">
        <v>2</v>
      </c>
      <c r="B17" s="63">
        <v>457</v>
      </c>
      <c r="C17" s="64">
        <v>471</v>
      </c>
      <c r="D17" s="64">
        <v>507</v>
      </c>
      <c r="E17" s="64">
        <v>616</v>
      </c>
      <c r="F17" s="64">
        <v>658</v>
      </c>
      <c r="G17" s="64">
        <v>697</v>
      </c>
      <c r="H17" s="64">
        <v>711</v>
      </c>
      <c r="I17" s="64">
        <v>528</v>
      </c>
      <c r="J17" s="64">
        <v>371</v>
      </c>
      <c r="K17" s="64">
        <v>465</v>
      </c>
      <c r="L17" s="64">
        <v>467</v>
      </c>
      <c r="M17" s="65">
        <v>487</v>
      </c>
      <c r="O17" s="32">
        <f>B15*B17+C15*C17+D15*D17+E15*E17+F15*F17+G15*G17+H15*H17+I15*I17+J15*J17+K15*K17+L15*L17+M15*M17</f>
        <v>266252</v>
      </c>
      <c r="Q17" s="6">
        <v>65</v>
      </c>
      <c r="R17" s="7" t="s">
        <v>4</v>
      </c>
      <c r="S17" s="8">
        <v>69</v>
      </c>
      <c r="T17" s="16">
        <f>SUM(G24:K24)</f>
        <v>1012</v>
      </c>
      <c r="U17" s="17">
        <f>SUM(G25:K25)</f>
        <v>1185</v>
      </c>
      <c r="V17" s="26">
        <f t="shared" si="0"/>
        <v>2197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859</v>
      </c>
      <c r="C18" s="68">
        <f t="shared" si="4"/>
        <v>887</v>
      </c>
      <c r="D18" s="68">
        <f t="shared" si="4"/>
        <v>950</v>
      </c>
      <c r="E18" s="68">
        <f t="shared" si="4"/>
        <v>1108</v>
      </c>
      <c r="F18" s="68">
        <f t="shared" si="4"/>
        <v>1272</v>
      </c>
      <c r="G18" s="68">
        <f t="shared" si="4"/>
        <v>1319</v>
      </c>
      <c r="H18" s="68">
        <f t="shared" si="4"/>
        <v>1332</v>
      </c>
      <c r="I18" s="68">
        <f t="shared" si="4"/>
        <v>1049</v>
      </c>
      <c r="J18" s="68">
        <f t="shared" si="4"/>
        <v>767</v>
      </c>
      <c r="K18" s="68">
        <f t="shared" si="4"/>
        <v>939</v>
      </c>
      <c r="L18" s="68">
        <f t="shared" si="4"/>
        <v>949</v>
      </c>
      <c r="M18" s="69">
        <f t="shared" si="4"/>
        <v>956</v>
      </c>
      <c r="O18" s="33">
        <f>B15*B18+C15*C18+D15*D18+E15*E18+F15*F18+G15*G18+H15*H18+I15*I18+J15*J18+K15*K18+L15*L18+M15*M18</f>
        <v>513654</v>
      </c>
      <c r="Q18" s="6">
        <v>70</v>
      </c>
      <c r="R18" s="7" t="s">
        <v>4</v>
      </c>
      <c r="S18" s="8">
        <v>74</v>
      </c>
      <c r="T18" s="16">
        <f>SUM(L24:M24,B28:D28)</f>
        <v>622</v>
      </c>
      <c r="U18" s="17">
        <f>SUM(L25:M25,B29:D29)</f>
        <v>887</v>
      </c>
      <c r="V18" s="26">
        <f t="shared" si="0"/>
        <v>1509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460</v>
      </c>
      <c r="U19" s="17">
        <f>SUM(E29:I29)</f>
        <v>685</v>
      </c>
      <c r="V19" s="26">
        <f t="shared" si="0"/>
        <v>1145</v>
      </c>
    </row>
    <row r="20" spans="1:22" ht="18" customHeight="1" thickTop="1" thickBot="1" x14ac:dyDescent="0.2">
      <c r="A20" s="58" t="s">
        <v>1</v>
      </c>
      <c r="B20" s="59">
        <v>467</v>
      </c>
      <c r="C20" s="60">
        <v>432</v>
      </c>
      <c r="D20" s="60">
        <v>426</v>
      </c>
      <c r="E20" s="60">
        <v>353</v>
      </c>
      <c r="F20" s="60">
        <v>361</v>
      </c>
      <c r="G20" s="60">
        <v>357</v>
      </c>
      <c r="H20" s="60">
        <v>365</v>
      </c>
      <c r="I20" s="60">
        <v>372</v>
      </c>
      <c r="J20" s="60">
        <v>324</v>
      </c>
      <c r="K20" s="60">
        <v>373</v>
      </c>
      <c r="L20" s="60">
        <v>337</v>
      </c>
      <c r="M20" s="61">
        <v>318</v>
      </c>
      <c r="O20" s="31">
        <f>B19*B20+C19*C20+D19*D20+E19*E20+F19*F20+G19*G20+H19*H20+I19*I20+J19*J20+K19*K20+L19*L20+M19*M20</f>
        <v>238463</v>
      </c>
      <c r="Q20" s="9">
        <v>80</v>
      </c>
      <c r="R20" s="10" t="s">
        <v>4</v>
      </c>
      <c r="S20" s="11"/>
      <c r="T20" s="18">
        <f>SUM(J28:M28,B32:M32,B36:M36,B40:D40)</f>
        <v>399</v>
      </c>
      <c r="U20" s="19">
        <f>SUM(J29:M29,B33:M33,B37:M37,B41:D41)</f>
        <v>897</v>
      </c>
      <c r="V20" s="27">
        <f t="shared" si="0"/>
        <v>1296</v>
      </c>
    </row>
    <row r="21" spans="1:22" ht="18" customHeight="1" thickTop="1" thickBot="1" x14ac:dyDescent="0.2">
      <c r="A21" s="62" t="s">
        <v>2</v>
      </c>
      <c r="B21" s="63">
        <v>499</v>
      </c>
      <c r="C21" s="64">
        <v>449</v>
      </c>
      <c r="D21" s="64">
        <v>406</v>
      </c>
      <c r="E21" s="64">
        <v>399</v>
      </c>
      <c r="F21" s="64">
        <v>390</v>
      </c>
      <c r="G21" s="64">
        <v>432</v>
      </c>
      <c r="H21" s="64">
        <v>355</v>
      </c>
      <c r="I21" s="64">
        <v>386</v>
      </c>
      <c r="J21" s="64">
        <v>362</v>
      </c>
      <c r="K21" s="64">
        <v>365</v>
      </c>
      <c r="L21" s="64">
        <v>369</v>
      </c>
      <c r="M21" s="65">
        <v>350</v>
      </c>
      <c r="O21" s="32">
        <f>B19*B21+C19*C21+D19*D21+E19*E21+F19*F21+G19*G21+H19*H21+I19*I21+J19*J21+K19*K21+L19*L21+M19*M21</f>
        <v>253307</v>
      </c>
      <c r="Q21" s="323" t="s">
        <v>8</v>
      </c>
      <c r="R21" s="324"/>
      <c r="S21" s="324"/>
      <c r="T21" s="20">
        <f>SUM(T4:T20)</f>
        <v>29025</v>
      </c>
      <c r="U21" s="21">
        <f>SUM(U4:U20)</f>
        <v>30964</v>
      </c>
      <c r="V21" s="23">
        <f>SUM(V4:V20)</f>
        <v>59989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966</v>
      </c>
      <c r="C22" s="72">
        <f t="shared" si="5"/>
        <v>881</v>
      </c>
      <c r="D22" s="72">
        <f t="shared" si="5"/>
        <v>832</v>
      </c>
      <c r="E22" s="72">
        <f t="shared" si="5"/>
        <v>752</v>
      </c>
      <c r="F22" s="72">
        <f t="shared" si="5"/>
        <v>751</v>
      </c>
      <c r="G22" s="72">
        <f t="shared" si="5"/>
        <v>789</v>
      </c>
      <c r="H22" s="72">
        <f t="shared" si="5"/>
        <v>720</v>
      </c>
      <c r="I22" s="72">
        <f t="shared" si="5"/>
        <v>758</v>
      </c>
      <c r="J22" s="72">
        <f t="shared" si="5"/>
        <v>686</v>
      </c>
      <c r="K22" s="72">
        <f t="shared" si="5"/>
        <v>738</v>
      </c>
      <c r="L22" s="72">
        <f t="shared" si="5"/>
        <v>706</v>
      </c>
      <c r="M22" s="73">
        <f t="shared" si="5"/>
        <v>668</v>
      </c>
      <c r="O22" s="33">
        <f>B19*B22+C19*C22+D19*D22+E19*E22+F19*F22+G19*G22+H19*H22+I19*I22+J19*J22+K19*K22+L19*L22+M19*M22</f>
        <v>491770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335</v>
      </c>
      <c r="C24" s="60">
        <v>322</v>
      </c>
      <c r="D24" s="60">
        <v>304</v>
      </c>
      <c r="E24" s="60">
        <v>281</v>
      </c>
      <c r="F24" s="60">
        <v>235</v>
      </c>
      <c r="G24" s="60">
        <v>251</v>
      </c>
      <c r="H24" s="60">
        <v>239</v>
      </c>
      <c r="I24" s="60">
        <v>185</v>
      </c>
      <c r="J24" s="60">
        <v>186</v>
      </c>
      <c r="K24" s="60">
        <v>151</v>
      </c>
      <c r="L24" s="60">
        <v>127</v>
      </c>
      <c r="M24" s="61">
        <v>126</v>
      </c>
      <c r="O24" s="31">
        <f>B23*B24+C23*C24+D23*D24+E23*E24+F23*F24+G23*G24+H23*H24+I23*I24+J23*J24+K23*K24+L23*L24+M23*M24</f>
        <v>176720</v>
      </c>
      <c r="Q24" s="331" t="s">
        <v>21</v>
      </c>
      <c r="R24" s="332"/>
      <c r="S24" s="332"/>
      <c r="T24" s="41">
        <f>SUM(T4:T6)</f>
        <v>6130</v>
      </c>
      <c r="U24" s="43">
        <f>SUM(U4:U6)</f>
        <v>5741</v>
      </c>
      <c r="V24" s="36">
        <f>SUM(T24:U24)</f>
        <v>11871</v>
      </c>
    </row>
    <row r="25" spans="1:22" ht="18" customHeight="1" thickBot="1" x14ac:dyDescent="0.2">
      <c r="A25" s="62" t="s">
        <v>2</v>
      </c>
      <c r="B25" s="63">
        <v>283</v>
      </c>
      <c r="C25" s="64">
        <v>348</v>
      </c>
      <c r="D25" s="64">
        <v>307</v>
      </c>
      <c r="E25" s="64">
        <v>306</v>
      </c>
      <c r="F25" s="64">
        <v>281</v>
      </c>
      <c r="G25" s="64">
        <v>269</v>
      </c>
      <c r="H25" s="64">
        <v>268</v>
      </c>
      <c r="I25" s="64">
        <v>227</v>
      </c>
      <c r="J25" s="64">
        <v>206</v>
      </c>
      <c r="K25" s="64">
        <v>215</v>
      </c>
      <c r="L25" s="64">
        <v>190</v>
      </c>
      <c r="M25" s="65">
        <v>169</v>
      </c>
      <c r="O25" s="32">
        <f>B23*B25+C23*C25+D23*D25+E23*E25+F23*F25+G23*G25+H23*H25+I23*I25+J23*J25+K23*K25+L23*L25+M23*M25</f>
        <v>199028</v>
      </c>
      <c r="Q25" s="333" t="s">
        <v>24</v>
      </c>
      <c r="R25" s="334"/>
      <c r="S25" s="334"/>
      <c r="T25" s="45">
        <f>T24/T$30</f>
        <v>0.21119724375538329</v>
      </c>
      <c r="U25" s="48">
        <f>U24/U$30</f>
        <v>0.18540886190414674</v>
      </c>
      <c r="V25" s="51">
        <f>V24/V$30</f>
        <v>0.19788627915117771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618</v>
      </c>
      <c r="C26" s="68">
        <f t="shared" si="6"/>
        <v>670</v>
      </c>
      <c r="D26" s="68">
        <f t="shared" si="6"/>
        <v>611</v>
      </c>
      <c r="E26" s="68">
        <f t="shared" si="6"/>
        <v>587</v>
      </c>
      <c r="F26" s="68">
        <f t="shared" si="6"/>
        <v>516</v>
      </c>
      <c r="G26" s="68">
        <f t="shared" si="6"/>
        <v>520</v>
      </c>
      <c r="H26" s="68">
        <f t="shared" si="6"/>
        <v>507</v>
      </c>
      <c r="I26" s="68">
        <f t="shared" si="6"/>
        <v>412</v>
      </c>
      <c r="J26" s="68">
        <f t="shared" si="6"/>
        <v>392</v>
      </c>
      <c r="K26" s="68">
        <f t="shared" si="6"/>
        <v>366</v>
      </c>
      <c r="L26" s="68">
        <f t="shared" si="6"/>
        <v>317</v>
      </c>
      <c r="M26" s="69">
        <f t="shared" si="6"/>
        <v>295</v>
      </c>
      <c r="O26" s="33">
        <f>B23*B26+C23*C26+D23*D26+E23*E26+F23*F26+G23*G26+H23*H26+I23*I26+J23*J26+K23*K26+L23*L26+M23*M26</f>
        <v>375748</v>
      </c>
      <c r="Q26" s="335" t="s">
        <v>22</v>
      </c>
      <c r="R26" s="336"/>
      <c r="S26" s="336"/>
      <c r="T26" s="42">
        <f>SUM(T7:T16)</f>
        <v>20402</v>
      </c>
      <c r="U26" s="44">
        <f>SUM(U7:U16)</f>
        <v>21569</v>
      </c>
      <c r="V26" s="37">
        <f>SUM(T26:U26)</f>
        <v>41971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0.70291128337639963</v>
      </c>
      <c r="U27" s="47">
        <f>U26/U$30</f>
        <v>0.69658312879472939</v>
      </c>
      <c r="V27" s="52">
        <f>V26/V$30</f>
        <v>0.69964493490473256</v>
      </c>
    </row>
    <row r="28" spans="1:22" ht="18" customHeight="1" thickTop="1" x14ac:dyDescent="0.15">
      <c r="A28" s="58" t="s">
        <v>1</v>
      </c>
      <c r="B28" s="59">
        <v>145</v>
      </c>
      <c r="C28" s="60">
        <v>118</v>
      </c>
      <c r="D28" s="60">
        <v>106</v>
      </c>
      <c r="E28" s="60">
        <v>106</v>
      </c>
      <c r="F28" s="60">
        <v>94</v>
      </c>
      <c r="G28" s="60">
        <v>93</v>
      </c>
      <c r="H28" s="60">
        <v>82</v>
      </c>
      <c r="I28" s="60">
        <v>85</v>
      </c>
      <c r="J28" s="60">
        <v>59</v>
      </c>
      <c r="K28" s="60">
        <v>54</v>
      </c>
      <c r="L28" s="60">
        <v>57</v>
      </c>
      <c r="M28" s="61">
        <v>58</v>
      </c>
      <c r="O28" s="31">
        <f>B27*B28+C27*C28+D27*D28+E27*E28+F27*F28+G27*G28+H27*H28+I27*I28+J27*J28+K27*K28+L27*L28+M27*M28</f>
        <v>80846</v>
      </c>
      <c r="Q28" s="335" t="s">
        <v>23</v>
      </c>
      <c r="R28" s="336"/>
      <c r="S28" s="336"/>
      <c r="T28" s="42">
        <f>SUM(T17:T20)</f>
        <v>2493</v>
      </c>
      <c r="U28" s="44">
        <f>SUM(U17:U20)</f>
        <v>3654</v>
      </c>
      <c r="V28" s="37">
        <f>SUM(T28:U28)</f>
        <v>6147</v>
      </c>
    </row>
    <row r="29" spans="1:22" ht="18" customHeight="1" thickBot="1" x14ac:dyDescent="0.2">
      <c r="A29" s="62" t="s">
        <v>2</v>
      </c>
      <c r="B29" s="63">
        <v>170</v>
      </c>
      <c r="C29" s="64">
        <v>193</v>
      </c>
      <c r="D29" s="64">
        <v>165</v>
      </c>
      <c r="E29" s="64">
        <v>131</v>
      </c>
      <c r="F29" s="64">
        <v>163</v>
      </c>
      <c r="G29" s="64">
        <v>140</v>
      </c>
      <c r="H29" s="64">
        <v>139</v>
      </c>
      <c r="I29" s="64">
        <v>112</v>
      </c>
      <c r="J29" s="64">
        <v>148</v>
      </c>
      <c r="K29" s="64">
        <v>112</v>
      </c>
      <c r="L29" s="64">
        <v>108</v>
      </c>
      <c r="M29" s="65">
        <v>80</v>
      </c>
      <c r="O29" s="32">
        <f>B27*B29+C27*C29+D27*D29+E27*E29+F27*F29+G27*G29+H27*H29+I27*I29+J27*J29+K27*K29+L27*L29+M27*M29</f>
        <v>127630</v>
      </c>
      <c r="Q29" s="339" t="s">
        <v>24</v>
      </c>
      <c r="R29" s="340"/>
      <c r="S29" s="340"/>
      <c r="T29" s="49">
        <f>T28/T$30</f>
        <v>8.589147286821705E-2</v>
      </c>
      <c r="U29" s="50">
        <f>U28/U$30</f>
        <v>0.11800800930112389</v>
      </c>
      <c r="V29" s="53">
        <f>V28/V$30</f>
        <v>0.10246878594408974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315</v>
      </c>
      <c r="C30" s="72">
        <f t="shared" si="7"/>
        <v>311</v>
      </c>
      <c r="D30" s="72">
        <f t="shared" si="7"/>
        <v>271</v>
      </c>
      <c r="E30" s="72">
        <f t="shared" si="7"/>
        <v>237</v>
      </c>
      <c r="F30" s="72">
        <f t="shared" si="7"/>
        <v>257</v>
      </c>
      <c r="G30" s="72">
        <f t="shared" si="7"/>
        <v>233</v>
      </c>
      <c r="H30" s="72">
        <f t="shared" si="7"/>
        <v>221</v>
      </c>
      <c r="I30" s="72">
        <f t="shared" si="7"/>
        <v>197</v>
      </c>
      <c r="J30" s="72">
        <f t="shared" si="7"/>
        <v>207</v>
      </c>
      <c r="K30" s="72">
        <f t="shared" si="7"/>
        <v>166</v>
      </c>
      <c r="L30" s="72">
        <f t="shared" si="7"/>
        <v>165</v>
      </c>
      <c r="M30" s="73">
        <f t="shared" si="7"/>
        <v>138</v>
      </c>
      <c r="O30" s="33">
        <f>B27*B30+C27*C30+D27*D30+E27*E30+F27*F30+G27*G30+H27*H30+I27*I30+J27*J30+K27*K30+L27*L30+M27*M30</f>
        <v>208476</v>
      </c>
      <c r="Q30" s="323" t="s">
        <v>8</v>
      </c>
      <c r="R30" s="324"/>
      <c r="S30" s="341"/>
      <c r="T30" s="38">
        <f>SUM(T24,T26,T28)</f>
        <v>29025</v>
      </c>
      <c r="U30" s="21">
        <f>SUM(U24,U26,U28)</f>
        <v>30964</v>
      </c>
      <c r="V30" s="35">
        <f>SUM(T30:U30)</f>
        <v>59989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25</v>
      </c>
      <c r="C32" s="60">
        <v>29</v>
      </c>
      <c r="D32" s="60">
        <v>22</v>
      </c>
      <c r="E32" s="60">
        <v>17</v>
      </c>
      <c r="F32" s="60">
        <v>14</v>
      </c>
      <c r="G32" s="60">
        <v>22</v>
      </c>
      <c r="H32" s="60">
        <v>10</v>
      </c>
      <c r="I32" s="60">
        <v>10</v>
      </c>
      <c r="J32" s="60">
        <v>9</v>
      </c>
      <c r="K32" s="60">
        <v>3</v>
      </c>
      <c r="L32" s="60">
        <v>4</v>
      </c>
      <c r="M32" s="61">
        <v>1</v>
      </c>
      <c r="O32" s="31">
        <f>B31*B32+C31*C32+D31*D32+E31*E32+F31*F32+G31*G32+H31*H32+I31*I32+J31*J32+K31*K32+L31*L32+M31*M32</f>
        <v>14514</v>
      </c>
    </row>
    <row r="33" spans="1:15" ht="18" customHeight="1" thickBot="1" x14ac:dyDescent="0.2">
      <c r="A33" s="62" t="s">
        <v>2</v>
      </c>
      <c r="B33" s="63">
        <v>74</v>
      </c>
      <c r="C33" s="64">
        <v>65</v>
      </c>
      <c r="D33" s="64">
        <v>64</v>
      </c>
      <c r="E33" s="64">
        <v>48</v>
      </c>
      <c r="F33" s="64">
        <v>42</v>
      </c>
      <c r="G33" s="64">
        <v>37</v>
      </c>
      <c r="H33" s="64">
        <v>27</v>
      </c>
      <c r="I33" s="64">
        <v>25</v>
      </c>
      <c r="J33" s="64">
        <v>30</v>
      </c>
      <c r="K33" s="64">
        <v>13</v>
      </c>
      <c r="L33" s="64">
        <v>7</v>
      </c>
      <c r="M33" s="65">
        <v>5</v>
      </c>
      <c r="O33" s="32">
        <f>B31*B33+C31*C33+D31*D33+E31*E33+F31*F33+G31*G33+H31*H33+I31*I33+J31*J33+K31*K33+L31*L33+M31*M33</f>
        <v>38217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99</v>
      </c>
      <c r="C34" s="72">
        <f t="shared" si="8"/>
        <v>94</v>
      </c>
      <c r="D34" s="72">
        <f t="shared" si="8"/>
        <v>86</v>
      </c>
      <c r="E34" s="72">
        <f t="shared" si="8"/>
        <v>65</v>
      </c>
      <c r="F34" s="72">
        <f t="shared" si="8"/>
        <v>56</v>
      </c>
      <c r="G34" s="72">
        <f t="shared" si="8"/>
        <v>59</v>
      </c>
      <c r="H34" s="72">
        <f t="shared" si="8"/>
        <v>37</v>
      </c>
      <c r="I34" s="72">
        <f t="shared" si="8"/>
        <v>35</v>
      </c>
      <c r="J34" s="72">
        <f t="shared" si="8"/>
        <v>39</v>
      </c>
      <c r="K34" s="72">
        <f t="shared" si="8"/>
        <v>16</v>
      </c>
      <c r="L34" s="72">
        <f t="shared" si="8"/>
        <v>11</v>
      </c>
      <c r="M34" s="73">
        <f t="shared" si="8"/>
        <v>6</v>
      </c>
      <c r="O34" s="33">
        <f>B31*B34+C31*C34+D31*D34+E31*E34+F31*F34+G31*G34+H31*H34+I31*I34+J31*J34+K31*K34+L31*L34+M31*M34</f>
        <v>52731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2</v>
      </c>
      <c r="D36" s="60">
        <v>1</v>
      </c>
      <c r="E36" s="60">
        <v>0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490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2</v>
      </c>
      <c r="E37" s="64">
        <v>3</v>
      </c>
      <c r="F37" s="64">
        <v>0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1174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6</v>
      </c>
      <c r="D38" s="72">
        <f t="shared" si="9"/>
        <v>3</v>
      </c>
      <c r="E38" s="72">
        <f t="shared" si="9"/>
        <v>3</v>
      </c>
      <c r="F38" s="72">
        <f t="shared" si="9"/>
        <v>0</v>
      </c>
      <c r="G38" s="72">
        <f t="shared" si="9"/>
        <v>1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1664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29025</v>
      </c>
      <c r="F40" s="377"/>
      <c r="G40" s="82" t="s">
        <v>1</v>
      </c>
      <c r="H40" s="90">
        <f>J40/E40</f>
        <v>34.635452196382431</v>
      </c>
      <c r="I40" s="83"/>
      <c r="J40" s="378">
        <f>SUM(O4,O8,O12,O16,O20,O24,O28,O32,O36,O40,L40)</f>
        <v>1005294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30964</v>
      </c>
      <c r="F41" s="383"/>
      <c r="G41" s="85" t="s">
        <v>2</v>
      </c>
      <c r="H41" s="91">
        <f>J41/E41</f>
        <v>36.930564526546959</v>
      </c>
      <c r="I41" s="86"/>
      <c r="J41" s="384">
        <f>SUM(O5,O9,O13,O17,O21,O25,O29,O33,O37,O41,L41)</f>
        <v>1143518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59989</v>
      </c>
      <c r="F42" s="371"/>
      <c r="G42" s="88" t="s">
        <v>5</v>
      </c>
      <c r="H42" s="92">
        <f>J42/E42</f>
        <v>35.820100351731149</v>
      </c>
      <c r="I42" s="89"/>
      <c r="J42" s="372">
        <f>SUM(O6,O10,O14,O18,O22,O26,O30,O34,O38,O42,L42)</f>
        <v>2148812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43"/>
  <sheetViews>
    <sheetView zoomScale="150" zoomScaleNormal="150" workbookViewId="0">
      <selection activeCell="M53" sqref="M53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272" t="s">
        <v>83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</row>
    <row r="2" spans="1:22" ht="15" customHeight="1" thickBot="1" x14ac:dyDescent="0.2">
      <c r="A2" s="273"/>
      <c r="B2" s="273"/>
      <c r="J2" s="274"/>
      <c r="K2" s="274"/>
      <c r="L2" s="274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269" t="s">
        <v>0</v>
      </c>
      <c r="R3" s="270"/>
      <c r="S3" s="270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256</v>
      </c>
      <c r="C4" s="253">
        <v>300</v>
      </c>
      <c r="D4" s="253">
        <v>292</v>
      </c>
      <c r="E4" s="253">
        <v>284</v>
      </c>
      <c r="F4" s="253">
        <v>321</v>
      </c>
      <c r="G4" s="253">
        <v>310</v>
      </c>
      <c r="H4" s="253">
        <v>322</v>
      </c>
      <c r="I4" s="253">
        <v>355</v>
      </c>
      <c r="J4" s="253">
        <v>359</v>
      </c>
      <c r="K4" s="253">
        <v>401</v>
      </c>
      <c r="L4" s="253">
        <v>352</v>
      </c>
      <c r="M4" s="254">
        <v>381</v>
      </c>
      <c r="O4" s="152">
        <f>B3*B4+C3*C4+D3*D4+E3*E4+F3*F4+G3*G4+H3*H4+I3*I4+J3*J4+K3*K4+L3*L4+M3*M4</f>
        <v>23179</v>
      </c>
      <c r="Q4" s="153">
        <v>0</v>
      </c>
      <c r="R4" s="154" t="s">
        <v>4</v>
      </c>
      <c r="S4" s="155">
        <v>4</v>
      </c>
      <c r="T4" s="156">
        <f>SUM(B4:F4)</f>
        <v>1453</v>
      </c>
      <c r="U4" s="157">
        <f>SUM(B5:F5)</f>
        <v>1240</v>
      </c>
      <c r="V4" s="203">
        <f>SUM(T4:U4)</f>
        <v>2693</v>
      </c>
    </row>
    <row r="5" spans="1:22" ht="18" customHeight="1" thickBot="1" x14ac:dyDescent="0.2">
      <c r="A5" s="242" t="s">
        <v>2</v>
      </c>
      <c r="B5" s="255">
        <v>202</v>
      </c>
      <c r="C5" s="256">
        <v>233</v>
      </c>
      <c r="D5" s="256">
        <v>263</v>
      </c>
      <c r="E5" s="256">
        <v>280</v>
      </c>
      <c r="F5" s="256">
        <v>262</v>
      </c>
      <c r="G5" s="256">
        <v>317</v>
      </c>
      <c r="H5" s="256">
        <v>346</v>
      </c>
      <c r="I5" s="256">
        <v>350</v>
      </c>
      <c r="J5" s="256">
        <v>353</v>
      </c>
      <c r="K5" s="256">
        <v>325</v>
      </c>
      <c r="L5" s="256">
        <v>330</v>
      </c>
      <c r="M5" s="257">
        <v>385</v>
      </c>
      <c r="O5" s="158">
        <f>B3*B5+C3*C5+D3*D5+E3*E5+F3*F5+G3*G5+H3*H5+I3*I5+J3*J5+K3*K5+L3*L5+M3*M5</f>
        <v>22042</v>
      </c>
      <c r="Q5" s="159">
        <v>5</v>
      </c>
      <c r="R5" s="160" t="s">
        <v>4</v>
      </c>
      <c r="S5" s="161">
        <v>9</v>
      </c>
      <c r="T5" s="162">
        <f>SUM(G4:K4)</f>
        <v>1747</v>
      </c>
      <c r="U5" s="163">
        <f>SUM(G5:K5)</f>
        <v>1691</v>
      </c>
      <c r="V5" s="204">
        <f t="shared" ref="V5:V20" si="0">SUM(T5:U5)</f>
        <v>3438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458</v>
      </c>
      <c r="C6" s="208">
        <f t="shared" si="1"/>
        <v>533</v>
      </c>
      <c r="D6" s="208">
        <f t="shared" si="1"/>
        <v>555</v>
      </c>
      <c r="E6" s="208">
        <f t="shared" si="1"/>
        <v>564</v>
      </c>
      <c r="F6" s="208">
        <f t="shared" si="1"/>
        <v>583</v>
      </c>
      <c r="G6" s="208">
        <f t="shared" si="1"/>
        <v>627</v>
      </c>
      <c r="H6" s="208">
        <f t="shared" si="1"/>
        <v>668</v>
      </c>
      <c r="I6" s="208">
        <f t="shared" si="1"/>
        <v>705</v>
      </c>
      <c r="J6" s="208">
        <f t="shared" si="1"/>
        <v>712</v>
      </c>
      <c r="K6" s="208">
        <f t="shared" si="1"/>
        <v>726</v>
      </c>
      <c r="L6" s="208">
        <f t="shared" si="1"/>
        <v>682</v>
      </c>
      <c r="M6" s="209">
        <f t="shared" si="1"/>
        <v>766</v>
      </c>
      <c r="O6" s="164">
        <f>B3*B6+C3*C6+D3*D6+E3*E6+F3*F6+G3*G6+H3*H6+I3*I6+J3*J6+K3*K6+L3*L6+M3*M6</f>
        <v>45221</v>
      </c>
      <c r="Q6" s="159">
        <v>10</v>
      </c>
      <c r="R6" s="160" t="s">
        <v>4</v>
      </c>
      <c r="S6" s="161">
        <v>14</v>
      </c>
      <c r="T6" s="162">
        <f>SUM(L4:M4,B8:D8)</f>
        <v>1919</v>
      </c>
      <c r="U6" s="163">
        <f>SUM(L5:M5,B9:D9)</f>
        <v>1809</v>
      </c>
      <c r="V6" s="204">
        <f t="shared" si="0"/>
        <v>3728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1930</v>
      </c>
      <c r="U7" s="163">
        <f>SUM(E9:I9)</f>
        <v>1851</v>
      </c>
      <c r="V7" s="204">
        <f t="shared" si="0"/>
        <v>3781</v>
      </c>
    </row>
    <row r="8" spans="1:22" ht="18" customHeight="1" thickTop="1" x14ac:dyDescent="0.15">
      <c r="A8" s="237" t="s">
        <v>1</v>
      </c>
      <c r="B8" s="252">
        <v>394</v>
      </c>
      <c r="C8" s="253">
        <v>418</v>
      </c>
      <c r="D8" s="253">
        <v>374</v>
      </c>
      <c r="E8" s="253">
        <v>399</v>
      </c>
      <c r="F8" s="253">
        <v>371</v>
      </c>
      <c r="G8" s="253">
        <v>399</v>
      </c>
      <c r="H8" s="253">
        <v>357</v>
      </c>
      <c r="I8" s="253">
        <v>404</v>
      </c>
      <c r="J8" s="253">
        <v>340</v>
      </c>
      <c r="K8" s="253">
        <v>335</v>
      </c>
      <c r="L8" s="253">
        <v>339</v>
      </c>
      <c r="M8" s="254">
        <v>305</v>
      </c>
      <c r="O8" s="152">
        <f>B7*B8+C7*C8+D7*D8+E7*E8+F7*F8+G7*G8+H7*H8+I7*I8+J7*J8+K7*K8+L7*L8+M7*M8</f>
        <v>76512</v>
      </c>
      <c r="Q8" s="159">
        <v>20</v>
      </c>
      <c r="R8" s="160" t="s">
        <v>4</v>
      </c>
      <c r="S8" s="161">
        <v>24</v>
      </c>
      <c r="T8" s="162">
        <f>SUM(J8:M8,B12)</f>
        <v>1595</v>
      </c>
      <c r="U8" s="163">
        <f>SUM(J9:M9,B13)</f>
        <v>1645</v>
      </c>
      <c r="V8" s="204">
        <f t="shared" si="0"/>
        <v>3240</v>
      </c>
    </row>
    <row r="9" spans="1:22" ht="18" customHeight="1" thickBot="1" x14ac:dyDescent="0.2">
      <c r="A9" s="242" t="s">
        <v>2</v>
      </c>
      <c r="B9" s="255">
        <v>377</v>
      </c>
      <c r="C9" s="256">
        <v>372</v>
      </c>
      <c r="D9" s="256">
        <v>345</v>
      </c>
      <c r="E9" s="256">
        <v>399</v>
      </c>
      <c r="F9" s="256">
        <v>395</v>
      </c>
      <c r="G9" s="256">
        <v>334</v>
      </c>
      <c r="H9" s="256">
        <v>345</v>
      </c>
      <c r="I9" s="256">
        <v>378</v>
      </c>
      <c r="J9" s="256">
        <v>344</v>
      </c>
      <c r="K9" s="256">
        <v>369</v>
      </c>
      <c r="L9" s="256">
        <v>358</v>
      </c>
      <c r="M9" s="257">
        <v>262</v>
      </c>
      <c r="O9" s="158">
        <f>B7*B9+C7*C9+D7*D9+E7*E9+F7*F9+G7*G9+H7*H9+I7*I9+J7*J9+K7*K9+L7*L9+M7*M9</f>
        <v>74096</v>
      </c>
      <c r="Q9" s="159">
        <v>25</v>
      </c>
      <c r="R9" s="160" t="s">
        <v>4</v>
      </c>
      <c r="S9" s="161">
        <v>29</v>
      </c>
      <c r="T9" s="162">
        <f>SUM(C12:G12)</f>
        <v>1474</v>
      </c>
      <c r="U9" s="163">
        <f>SUM(C13:G13)</f>
        <v>1546</v>
      </c>
      <c r="V9" s="204">
        <f t="shared" si="0"/>
        <v>3020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771</v>
      </c>
      <c r="C10" s="211">
        <f t="shared" si="2"/>
        <v>790</v>
      </c>
      <c r="D10" s="211">
        <f t="shared" si="2"/>
        <v>719</v>
      </c>
      <c r="E10" s="211">
        <f t="shared" si="2"/>
        <v>798</v>
      </c>
      <c r="F10" s="211">
        <f t="shared" si="2"/>
        <v>766</v>
      </c>
      <c r="G10" s="211">
        <f t="shared" si="2"/>
        <v>733</v>
      </c>
      <c r="H10" s="211">
        <f t="shared" si="2"/>
        <v>702</v>
      </c>
      <c r="I10" s="211">
        <f t="shared" si="2"/>
        <v>782</v>
      </c>
      <c r="J10" s="211">
        <f t="shared" si="2"/>
        <v>684</v>
      </c>
      <c r="K10" s="211">
        <f t="shared" si="2"/>
        <v>704</v>
      </c>
      <c r="L10" s="211">
        <f t="shared" si="2"/>
        <v>697</v>
      </c>
      <c r="M10" s="212">
        <f t="shared" si="2"/>
        <v>567</v>
      </c>
      <c r="O10" s="164">
        <f>B7*B10+C7*C10+D7*D10+E7*E10+F7*F10+G7*G10+H7*H10+I7*I10+J7*J10+K7*K10+L7*L10+M7*M10</f>
        <v>150608</v>
      </c>
      <c r="Q10" s="159">
        <v>30</v>
      </c>
      <c r="R10" s="160" t="s">
        <v>4</v>
      </c>
      <c r="S10" s="161">
        <v>34</v>
      </c>
      <c r="T10" s="162">
        <f>SUM(H12:L12)</f>
        <v>1641</v>
      </c>
      <c r="U10" s="163">
        <f>SUM(H13:L13)</f>
        <v>1683</v>
      </c>
      <c r="V10" s="204">
        <f t="shared" si="0"/>
        <v>3324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2005</v>
      </c>
      <c r="U11" s="163">
        <f>SUM(M13,B17:E17)</f>
        <v>2002</v>
      </c>
      <c r="V11" s="204">
        <f t="shared" si="0"/>
        <v>4007</v>
      </c>
    </row>
    <row r="12" spans="1:22" ht="18" customHeight="1" thickTop="1" x14ac:dyDescent="0.15">
      <c r="A12" s="237" t="s">
        <v>1</v>
      </c>
      <c r="B12" s="252">
        <v>276</v>
      </c>
      <c r="C12" s="253">
        <v>288</v>
      </c>
      <c r="D12" s="253">
        <v>276</v>
      </c>
      <c r="E12" s="253">
        <v>324</v>
      </c>
      <c r="F12" s="253">
        <v>287</v>
      </c>
      <c r="G12" s="253">
        <v>299</v>
      </c>
      <c r="H12" s="253">
        <v>317</v>
      </c>
      <c r="I12" s="253">
        <v>312</v>
      </c>
      <c r="J12" s="253">
        <v>304</v>
      </c>
      <c r="K12" s="253">
        <v>326</v>
      </c>
      <c r="L12" s="253">
        <v>382</v>
      </c>
      <c r="M12" s="254">
        <v>342</v>
      </c>
      <c r="O12" s="152">
        <f>B11*B12+C11*C12+D11*D12+E11*E12+F11*F12+G11*G12+H11*H12+I11*I12+J11*J12+K11*K12+L11*L12+M11*M12</f>
        <v>111081</v>
      </c>
      <c r="Q12" s="159">
        <v>40</v>
      </c>
      <c r="R12" s="160" t="s">
        <v>4</v>
      </c>
      <c r="S12" s="161">
        <v>44</v>
      </c>
      <c r="T12" s="162">
        <f>SUM(F16:J16)</f>
        <v>2331</v>
      </c>
      <c r="U12" s="163">
        <f>SUM(F17:J17)</f>
        <v>2461</v>
      </c>
      <c r="V12" s="204">
        <f t="shared" si="0"/>
        <v>4792</v>
      </c>
    </row>
    <row r="13" spans="1:22" ht="18" customHeight="1" thickBot="1" x14ac:dyDescent="0.2">
      <c r="A13" s="242" t="s">
        <v>2</v>
      </c>
      <c r="B13" s="255">
        <v>312</v>
      </c>
      <c r="C13" s="256">
        <v>313</v>
      </c>
      <c r="D13" s="256">
        <v>304</v>
      </c>
      <c r="E13" s="256">
        <v>297</v>
      </c>
      <c r="F13" s="256">
        <v>317</v>
      </c>
      <c r="G13" s="256">
        <v>315</v>
      </c>
      <c r="H13" s="256">
        <v>336</v>
      </c>
      <c r="I13" s="256">
        <v>314</v>
      </c>
      <c r="J13" s="256">
        <v>334</v>
      </c>
      <c r="K13" s="256">
        <v>332</v>
      </c>
      <c r="L13" s="256">
        <v>367</v>
      </c>
      <c r="M13" s="257">
        <v>353</v>
      </c>
      <c r="O13" s="158">
        <f>B11*B13+C11*C13+D11*D13+E11*E13+F11*F13+G11*G13+H11*H13+I11*I13+J11*J13+K11*K13+L11*L13+M11*M13</f>
        <v>115538</v>
      </c>
      <c r="Q13" s="159">
        <v>45</v>
      </c>
      <c r="R13" s="160" t="s">
        <v>4</v>
      </c>
      <c r="S13" s="161">
        <v>49</v>
      </c>
      <c r="T13" s="162">
        <f>SUM(K16:M16,B20:C20)</f>
        <v>2856</v>
      </c>
      <c r="U13" s="163">
        <f>SUM(K17:M17,B21:C21)</f>
        <v>2919</v>
      </c>
      <c r="V13" s="204">
        <f t="shared" si="0"/>
        <v>5775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588</v>
      </c>
      <c r="C14" s="208">
        <f t="shared" si="3"/>
        <v>601</v>
      </c>
      <c r="D14" s="208">
        <f t="shared" si="3"/>
        <v>580</v>
      </c>
      <c r="E14" s="208">
        <f t="shared" si="3"/>
        <v>621</v>
      </c>
      <c r="F14" s="208">
        <f t="shared" si="3"/>
        <v>604</v>
      </c>
      <c r="G14" s="208">
        <f t="shared" si="3"/>
        <v>614</v>
      </c>
      <c r="H14" s="208">
        <f t="shared" si="3"/>
        <v>653</v>
      </c>
      <c r="I14" s="208">
        <f t="shared" si="3"/>
        <v>626</v>
      </c>
      <c r="J14" s="208">
        <f t="shared" si="3"/>
        <v>638</v>
      </c>
      <c r="K14" s="208">
        <f t="shared" si="3"/>
        <v>658</v>
      </c>
      <c r="L14" s="208">
        <f t="shared" si="3"/>
        <v>749</v>
      </c>
      <c r="M14" s="209">
        <f t="shared" si="3"/>
        <v>695</v>
      </c>
      <c r="O14" s="164">
        <f>B11*B14+C11*C14+D11*D14+E11*E14+F11*F14+G11*G14+H11*H14+I11*I14+J11*J14+K11*K14+L11*L14+M11*M14</f>
        <v>226619</v>
      </c>
      <c r="Q14" s="159">
        <v>50</v>
      </c>
      <c r="R14" s="160" t="s">
        <v>4</v>
      </c>
      <c r="S14" s="161">
        <v>54</v>
      </c>
      <c r="T14" s="162">
        <f>SUM(D20:H20)</f>
        <v>2754</v>
      </c>
      <c r="U14" s="163">
        <f>SUM(D21:H21)</f>
        <v>2779</v>
      </c>
      <c r="V14" s="204">
        <f t="shared" si="0"/>
        <v>5533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2084</v>
      </c>
      <c r="U15" s="163">
        <f>SUM(I21:M21)</f>
        <v>2210</v>
      </c>
      <c r="V15" s="204">
        <f t="shared" si="0"/>
        <v>4294</v>
      </c>
    </row>
    <row r="16" spans="1:22" ht="18" customHeight="1" thickTop="1" x14ac:dyDescent="0.15">
      <c r="A16" s="237" t="s">
        <v>1</v>
      </c>
      <c r="B16" s="252">
        <v>389</v>
      </c>
      <c r="C16" s="253">
        <v>384</v>
      </c>
      <c r="D16" s="253">
        <v>440</v>
      </c>
      <c r="E16" s="253">
        <v>450</v>
      </c>
      <c r="F16" s="253">
        <v>434</v>
      </c>
      <c r="G16" s="253">
        <v>438</v>
      </c>
      <c r="H16" s="253">
        <v>487</v>
      </c>
      <c r="I16" s="253">
        <v>453</v>
      </c>
      <c r="J16" s="253">
        <v>519</v>
      </c>
      <c r="K16" s="253">
        <v>526</v>
      </c>
      <c r="L16" s="253">
        <v>561</v>
      </c>
      <c r="M16" s="254">
        <v>596</v>
      </c>
      <c r="O16" s="152">
        <f>B15*B16+C15*C16+D15*D16+E15*E16+F15*F16+G15*G16+H15*H16+I15*I16+J15*J16+K15*K16+L15*L16+M15*M16</f>
        <v>238057</v>
      </c>
      <c r="Q16" s="159">
        <v>60</v>
      </c>
      <c r="R16" s="160" t="s">
        <v>4</v>
      </c>
      <c r="S16" s="161">
        <v>64</v>
      </c>
      <c r="T16" s="162">
        <f>SUM(B24:F24)</f>
        <v>1869</v>
      </c>
      <c r="U16" s="163">
        <f>SUM(B25:F25)</f>
        <v>1907</v>
      </c>
      <c r="V16" s="204">
        <f t="shared" si="0"/>
        <v>3776</v>
      </c>
    </row>
    <row r="17" spans="1:22" ht="18" customHeight="1" thickBot="1" x14ac:dyDescent="0.2">
      <c r="A17" s="242" t="s">
        <v>2</v>
      </c>
      <c r="B17" s="255">
        <v>387</v>
      </c>
      <c r="C17" s="256">
        <v>397</v>
      </c>
      <c r="D17" s="256">
        <v>418</v>
      </c>
      <c r="E17" s="256">
        <v>447</v>
      </c>
      <c r="F17" s="256">
        <v>449</v>
      </c>
      <c r="G17" s="256">
        <v>441</v>
      </c>
      <c r="H17" s="256">
        <v>528</v>
      </c>
      <c r="I17" s="256">
        <v>517</v>
      </c>
      <c r="J17" s="256">
        <v>526</v>
      </c>
      <c r="K17" s="256">
        <v>530</v>
      </c>
      <c r="L17" s="256">
        <v>554</v>
      </c>
      <c r="M17" s="257">
        <v>602</v>
      </c>
      <c r="O17" s="158">
        <f>B15*B17+C15*C17+D15*D17+E15*E17+F15*F17+G15*G17+H15*H17+I15*I17+J15*J17+K15*K17+L15*L17+M15*M17</f>
        <v>243158</v>
      </c>
      <c r="Q17" s="159">
        <v>65</v>
      </c>
      <c r="R17" s="160" t="s">
        <v>4</v>
      </c>
      <c r="S17" s="161">
        <v>69</v>
      </c>
      <c r="T17" s="162">
        <f>SUM(G24:K24)</f>
        <v>1751</v>
      </c>
      <c r="U17" s="163">
        <f>SUM(G25:K25)</f>
        <v>2051</v>
      </c>
      <c r="V17" s="204">
        <f t="shared" si="0"/>
        <v>3802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776</v>
      </c>
      <c r="C18" s="208">
        <f t="shared" si="4"/>
        <v>781</v>
      </c>
      <c r="D18" s="208">
        <f t="shared" si="4"/>
        <v>858</v>
      </c>
      <c r="E18" s="208">
        <f t="shared" si="4"/>
        <v>897</v>
      </c>
      <c r="F18" s="208">
        <f t="shared" si="4"/>
        <v>883</v>
      </c>
      <c r="G18" s="208">
        <f t="shared" si="4"/>
        <v>879</v>
      </c>
      <c r="H18" s="208">
        <f t="shared" si="4"/>
        <v>1015</v>
      </c>
      <c r="I18" s="208">
        <f t="shared" si="4"/>
        <v>970</v>
      </c>
      <c r="J18" s="208">
        <f t="shared" si="4"/>
        <v>1045</v>
      </c>
      <c r="K18" s="208">
        <f t="shared" si="4"/>
        <v>1056</v>
      </c>
      <c r="L18" s="208">
        <f t="shared" si="4"/>
        <v>1115</v>
      </c>
      <c r="M18" s="209">
        <f t="shared" si="4"/>
        <v>1198</v>
      </c>
      <c r="O18" s="164">
        <f>B15*B18+C15*C18+D15*D18+E15*E18+F15*F18+G15*G18+H15*H18+I15*I18+J15*J18+K15*K18+L15*L18+M15*M18</f>
        <v>481215</v>
      </c>
      <c r="Q18" s="159">
        <v>70</v>
      </c>
      <c r="R18" s="160" t="s">
        <v>4</v>
      </c>
      <c r="S18" s="161">
        <v>74</v>
      </c>
      <c r="T18" s="162">
        <f>SUM(L24:M24,B28:D28)</f>
        <v>2297</v>
      </c>
      <c r="U18" s="163">
        <f>SUM(L25:M25,B29:D29)</f>
        <v>2826</v>
      </c>
      <c r="V18" s="204">
        <f t="shared" si="0"/>
        <v>5123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2034</v>
      </c>
      <c r="U19" s="163">
        <f>SUM(E29:I29)</f>
        <v>2416</v>
      </c>
      <c r="V19" s="204">
        <f t="shared" si="0"/>
        <v>4450</v>
      </c>
    </row>
    <row r="20" spans="1:22" ht="18" customHeight="1" thickTop="1" thickBot="1" x14ac:dyDescent="0.2">
      <c r="A20" s="237" t="s">
        <v>1</v>
      </c>
      <c r="B20" s="252">
        <v>557</v>
      </c>
      <c r="C20" s="253">
        <v>616</v>
      </c>
      <c r="D20" s="253">
        <v>571</v>
      </c>
      <c r="E20" s="253">
        <v>571</v>
      </c>
      <c r="F20" s="253">
        <v>592</v>
      </c>
      <c r="G20" s="253">
        <v>511</v>
      </c>
      <c r="H20" s="253">
        <v>509</v>
      </c>
      <c r="I20" s="253">
        <v>463</v>
      </c>
      <c r="J20" s="253">
        <v>475</v>
      </c>
      <c r="K20" s="253">
        <v>361</v>
      </c>
      <c r="L20" s="253">
        <v>412</v>
      </c>
      <c r="M20" s="254">
        <v>373</v>
      </c>
      <c r="O20" s="152">
        <f>B19*B20+C19*C20+D19*D20+E19*E20+F19*F20+G19*G20+H19*H20+I19*I20+J19*J20+K19*K20+L19*L20+M19*M20</f>
        <v>318489</v>
      </c>
      <c r="Q20" s="167">
        <v>80</v>
      </c>
      <c r="R20" s="168" t="s">
        <v>4</v>
      </c>
      <c r="S20" s="169"/>
      <c r="T20" s="170">
        <f>SUM(J28:M28,B32:M32,B36:M36,B40:D40)</f>
        <v>2516</v>
      </c>
      <c r="U20" s="171">
        <f>SUM(J29:M29,B33:M33,B37:M37,B41:D41)</f>
        <v>4145</v>
      </c>
      <c r="V20" s="205">
        <f t="shared" si="0"/>
        <v>6661</v>
      </c>
    </row>
    <row r="21" spans="1:22" ht="18" customHeight="1" thickTop="1" thickBot="1" x14ac:dyDescent="0.2">
      <c r="A21" s="242" t="s">
        <v>2</v>
      </c>
      <c r="B21" s="255">
        <v>605</v>
      </c>
      <c r="C21" s="256">
        <v>628</v>
      </c>
      <c r="D21" s="256">
        <v>636</v>
      </c>
      <c r="E21" s="256">
        <v>577</v>
      </c>
      <c r="F21" s="256">
        <v>550</v>
      </c>
      <c r="G21" s="256">
        <v>517</v>
      </c>
      <c r="H21" s="256">
        <v>499</v>
      </c>
      <c r="I21" s="256">
        <v>491</v>
      </c>
      <c r="J21" s="256">
        <v>478</v>
      </c>
      <c r="K21" s="256">
        <v>374</v>
      </c>
      <c r="L21" s="256">
        <v>438</v>
      </c>
      <c r="M21" s="257">
        <v>429</v>
      </c>
      <c r="O21" s="158">
        <f>B19*B21+C19*C21+D19*D21+E19*E21+F19*F21+G19*G21+H19*H21+I19*I21+J19*J21+K19*K21+L19*L21+M19*M21</f>
        <v>329792</v>
      </c>
      <c r="Q21" s="275" t="s">
        <v>8</v>
      </c>
      <c r="R21" s="276"/>
      <c r="S21" s="276"/>
      <c r="T21" s="172">
        <f>SUM(T4:T20)</f>
        <v>34256</v>
      </c>
      <c r="U21" s="173">
        <f>SUM(U4:U20)</f>
        <v>37181</v>
      </c>
      <c r="V21" s="206">
        <f>SUM(V4:V20)</f>
        <v>71437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1162</v>
      </c>
      <c r="C22" s="211">
        <f t="shared" si="5"/>
        <v>1244</v>
      </c>
      <c r="D22" s="211">
        <f t="shared" si="5"/>
        <v>1207</v>
      </c>
      <c r="E22" s="211">
        <f t="shared" si="5"/>
        <v>1148</v>
      </c>
      <c r="F22" s="211">
        <f t="shared" si="5"/>
        <v>1142</v>
      </c>
      <c r="G22" s="211">
        <f t="shared" si="5"/>
        <v>1028</v>
      </c>
      <c r="H22" s="211">
        <f t="shared" si="5"/>
        <v>1008</v>
      </c>
      <c r="I22" s="211">
        <f t="shared" si="5"/>
        <v>954</v>
      </c>
      <c r="J22" s="211">
        <f t="shared" si="5"/>
        <v>953</v>
      </c>
      <c r="K22" s="211">
        <f t="shared" si="5"/>
        <v>735</v>
      </c>
      <c r="L22" s="211">
        <f t="shared" si="5"/>
        <v>850</v>
      </c>
      <c r="M22" s="212">
        <f t="shared" si="5"/>
        <v>802</v>
      </c>
      <c r="O22" s="164">
        <f>B19*B22+C19*C22+D19*D22+E19*E22+F19*F22+G19*G22+H19*H22+I19*I22+J19*J22+K19*K22+L19*L22+M19*M22</f>
        <v>648281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269" t="s">
        <v>0</v>
      </c>
      <c r="R23" s="270"/>
      <c r="S23" s="271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386</v>
      </c>
      <c r="C24" s="253">
        <v>375</v>
      </c>
      <c r="D24" s="253">
        <v>355</v>
      </c>
      <c r="E24" s="253">
        <v>363</v>
      </c>
      <c r="F24" s="253">
        <v>390</v>
      </c>
      <c r="G24" s="253">
        <v>317</v>
      </c>
      <c r="H24" s="253">
        <v>308</v>
      </c>
      <c r="I24" s="253">
        <v>375</v>
      </c>
      <c r="J24" s="253">
        <v>381</v>
      </c>
      <c r="K24" s="253">
        <v>370</v>
      </c>
      <c r="L24" s="253">
        <v>413</v>
      </c>
      <c r="M24" s="254">
        <v>410</v>
      </c>
      <c r="O24" s="152">
        <f>B23*B24+C23*C24+D23*D24+E23*E24+F23*F24+G23*G24+H23*H24+I23*I24+J23*J24+K23*K24+L23*L24+M23*M24</f>
        <v>291390</v>
      </c>
      <c r="Q24" s="283" t="s">
        <v>21</v>
      </c>
      <c r="R24" s="284"/>
      <c r="S24" s="284"/>
      <c r="T24" s="174">
        <f>SUM(T4:T6)</f>
        <v>5119</v>
      </c>
      <c r="U24" s="175">
        <f>SUM(U4:U6)</f>
        <v>4740</v>
      </c>
      <c r="V24" s="213">
        <f>SUM(T24:U24)</f>
        <v>9859</v>
      </c>
    </row>
    <row r="25" spans="1:22" ht="18" customHeight="1" thickBot="1" x14ac:dyDescent="0.2">
      <c r="A25" s="242" t="s">
        <v>2</v>
      </c>
      <c r="B25" s="255">
        <v>406</v>
      </c>
      <c r="C25" s="256">
        <v>365</v>
      </c>
      <c r="D25" s="256">
        <v>372</v>
      </c>
      <c r="E25" s="256">
        <v>373</v>
      </c>
      <c r="F25" s="256">
        <v>391</v>
      </c>
      <c r="G25" s="256">
        <v>392</v>
      </c>
      <c r="H25" s="256">
        <v>397</v>
      </c>
      <c r="I25" s="256">
        <v>409</v>
      </c>
      <c r="J25" s="256">
        <v>425</v>
      </c>
      <c r="K25" s="256">
        <v>428</v>
      </c>
      <c r="L25" s="256">
        <v>472</v>
      </c>
      <c r="M25" s="257">
        <v>516</v>
      </c>
      <c r="O25" s="158">
        <f>B23*B25+C23*C25+D23*D25+E23*E25+F23*F25+G23*G25+H23*H25+I23*I25+J23*J25+K23*K25+L23*L25+M23*M25</f>
        <v>325405</v>
      </c>
      <c r="Q25" s="285" t="s">
        <v>24</v>
      </c>
      <c r="R25" s="286"/>
      <c r="S25" s="286"/>
      <c r="T25" s="176">
        <f>T24/T$30</f>
        <v>0.14943367585240541</v>
      </c>
      <c r="U25" s="177">
        <f>U24/U$30</f>
        <v>0.12748446787337619</v>
      </c>
      <c r="V25" s="214">
        <f>V24/V$30</f>
        <v>0.13800971485364727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792</v>
      </c>
      <c r="C26" s="208">
        <f t="shared" si="6"/>
        <v>740</v>
      </c>
      <c r="D26" s="208">
        <f t="shared" si="6"/>
        <v>727</v>
      </c>
      <c r="E26" s="208">
        <f t="shared" si="6"/>
        <v>736</v>
      </c>
      <c r="F26" s="208">
        <f t="shared" si="6"/>
        <v>781</v>
      </c>
      <c r="G26" s="208">
        <f t="shared" si="6"/>
        <v>709</v>
      </c>
      <c r="H26" s="208">
        <f t="shared" si="6"/>
        <v>705</v>
      </c>
      <c r="I26" s="208">
        <f t="shared" si="6"/>
        <v>784</v>
      </c>
      <c r="J26" s="208">
        <f t="shared" si="6"/>
        <v>806</v>
      </c>
      <c r="K26" s="208">
        <f t="shared" si="6"/>
        <v>798</v>
      </c>
      <c r="L26" s="208">
        <f t="shared" si="6"/>
        <v>885</v>
      </c>
      <c r="M26" s="209">
        <f t="shared" si="6"/>
        <v>926</v>
      </c>
      <c r="O26" s="164">
        <f>B23*B26+C23*C26+D23*D26+E23*E26+F23*F26+G23*G26+H23*H26+I23*I26+J23*J26+K23*K26+L23*L26+M23*M26</f>
        <v>616795</v>
      </c>
      <c r="Q26" s="287" t="s">
        <v>22</v>
      </c>
      <c r="R26" s="288"/>
      <c r="S26" s="288"/>
      <c r="T26" s="178">
        <f>SUM(T7:T16)</f>
        <v>20539</v>
      </c>
      <c r="U26" s="179">
        <f>SUM(U7:U16)</f>
        <v>21003</v>
      </c>
      <c r="V26" s="215">
        <f>SUM(T26:U26)</f>
        <v>41542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289" t="s">
        <v>24</v>
      </c>
      <c r="R27" s="290"/>
      <c r="S27" s="290"/>
      <c r="T27" s="180">
        <f>T26/T$30</f>
        <v>0.59957379729098548</v>
      </c>
      <c r="U27" s="181">
        <f>U26/U$30</f>
        <v>0.56488529087437134</v>
      </c>
      <c r="V27" s="216">
        <f>V26/V$30</f>
        <v>0.58151938071307585</v>
      </c>
    </row>
    <row r="28" spans="1:22" ht="18" customHeight="1" thickTop="1" x14ac:dyDescent="0.15">
      <c r="A28" s="237" t="s">
        <v>1</v>
      </c>
      <c r="B28" s="252">
        <v>437</v>
      </c>
      <c r="C28" s="253">
        <v>496</v>
      </c>
      <c r="D28" s="253">
        <v>541</v>
      </c>
      <c r="E28" s="253">
        <v>515</v>
      </c>
      <c r="F28" s="253">
        <v>486</v>
      </c>
      <c r="G28" s="253">
        <v>327</v>
      </c>
      <c r="H28" s="253">
        <v>328</v>
      </c>
      <c r="I28" s="253">
        <v>378</v>
      </c>
      <c r="J28" s="253">
        <v>328</v>
      </c>
      <c r="K28" s="253">
        <v>331</v>
      </c>
      <c r="L28" s="253">
        <v>285</v>
      </c>
      <c r="M28" s="254">
        <v>248</v>
      </c>
      <c r="O28" s="152">
        <f>B27*B28+C27*C28+D27*D28+E27*E28+F27*F28+G27*G28+H27*H28+I27*I28+J27*J28+K27*K28+L27*L28+M27*M28</f>
        <v>360897</v>
      </c>
      <c r="Q28" s="287" t="s">
        <v>23</v>
      </c>
      <c r="R28" s="288"/>
      <c r="S28" s="288"/>
      <c r="T28" s="178">
        <f>SUM(T17:T20)</f>
        <v>8598</v>
      </c>
      <c r="U28" s="179">
        <f>SUM(U17:U20)</f>
        <v>11438</v>
      </c>
      <c r="V28" s="215">
        <f>SUM(T28:U28)</f>
        <v>20036</v>
      </c>
    </row>
    <row r="29" spans="1:22" ht="18" customHeight="1" thickBot="1" x14ac:dyDescent="0.2">
      <c r="A29" s="242" t="s">
        <v>2</v>
      </c>
      <c r="B29" s="255">
        <v>533</v>
      </c>
      <c r="C29" s="256">
        <v>635</v>
      </c>
      <c r="D29" s="256">
        <v>670</v>
      </c>
      <c r="E29" s="256">
        <v>643</v>
      </c>
      <c r="F29" s="256">
        <v>633</v>
      </c>
      <c r="G29" s="256">
        <v>357</v>
      </c>
      <c r="H29" s="256">
        <v>390</v>
      </c>
      <c r="I29" s="256">
        <v>393</v>
      </c>
      <c r="J29" s="256">
        <v>404</v>
      </c>
      <c r="K29" s="256">
        <v>401</v>
      </c>
      <c r="L29" s="256">
        <v>387</v>
      </c>
      <c r="M29" s="257">
        <v>332</v>
      </c>
      <c r="O29" s="158">
        <f>B27*B29+C27*C29+D27*D29+E27*E29+F27*F29+G27*G29+H27*H29+I27*I29+J27*J29+K27*K29+L27*L29+M27*M29</f>
        <v>443691</v>
      </c>
      <c r="Q29" s="291" t="s">
        <v>24</v>
      </c>
      <c r="R29" s="292"/>
      <c r="S29" s="292"/>
      <c r="T29" s="182">
        <f>T28/T$30</f>
        <v>0.25099252685660906</v>
      </c>
      <c r="U29" s="183">
        <f>U28/U$30</f>
        <v>0.30763024125225247</v>
      </c>
      <c r="V29" s="217">
        <f>V28/V$30</f>
        <v>0.28047090443327688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970</v>
      </c>
      <c r="C30" s="211">
        <f t="shared" si="7"/>
        <v>1131</v>
      </c>
      <c r="D30" s="211">
        <f t="shared" si="7"/>
        <v>1211</v>
      </c>
      <c r="E30" s="211">
        <f t="shared" si="7"/>
        <v>1158</v>
      </c>
      <c r="F30" s="211">
        <f t="shared" si="7"/>
        <v>1119</v>
      </c>
      <c r="G30" s="211">
        <f t="shared" si="7"/>
        <v>684</v>
      </c>
      <c r="H30" s="211">
        <f t="shared" si="7"/>
        <v>718</v>
      </c>
      <c r="I30" s="211">
        <f t="shared" si="7"/>
        <v>771</v>
      </c>
      <c r="J30" s="211">
        <f t="shared" si="7"/>
        <v>732</v>
      </c>
      <c r="K30" s="211">
        <f t="shared" si="7"/>
        <v>732</v>
      </c>
      <c r="L30" s="211">
        <f t="shared" si="7"/>
        <v>672</v>
      </c>
      <c r="M30" s="212">
        <f t="shared" si="7"/>
        <v>580</v>
      </c>
      <c r="O30" s="164">
        <f>B27*B30+C27*C30+D27*D30+E27*E30+F27*F30+G27*G30+H27*H30+I27*I30+J27*J30+K27*K30+L27*L30+M27*M30</f>
        <v>804588</v>
      </c>
      <c r="Q30" s="293" t="s">
        <v>8</v>
      </c>
      <c r="R30" s="294"/>
      <c r="S30" s="295"/>
      <c r="T30" s="184">
        <f>SUM(T24,T26,T28)</f>
        <v>34256</v>
      </c>
      <c r="U30" s="173">
        <f>SUM(U24,U26,U28)</f>
        <v>37181</v>
      </c>
      <c r="V30" s="218">
        <f>SUM(T30:U30)</f>
        <v>71437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188</v>
      </c>
      <c r="C32" s="253">
        <v>201</v>
      </c>
      <c r="D32" s="253">
        <v>177</v>
      </c>
      <c r="E32" s="253">
        <v>153</v>
      </c>
      <c r="F32" s="253">
        <v>126</v>
      </c>
      <c r="G32" s="253">
        <v>105</v>
      </c>
      <c r="H32" s="253">
        <v>90</v>
      </c>
      <c r="I32" s="253">
        <v>70</v>
      </c>
      <c r="J32" s="253">
        <v>55</v>
      </c>
      <c r="K32" s="253">
        <v>53</v>
      </c>
      <c r="L32" s="253">
        <v>27</v>
      </c>
      <c r="M32" s="254">
        <v>25</v>
      </c>
      <c r="O32" s="152">
        <f>B31*B32+C31*C32+D31*D32+E31*E32+F31*F32+G31*G32+H31*H32+I31*I32+J31*J32+K31*K32+L31*L32+M31*M32</f>
        <v>111215</v>
      </c>
    </row>
    <row r="33" spans="1:15" ht="18" customHeight="1" thickBot="1" x14ac:dyDescent="0.2">
      <c r="A33" s="242" t="s">
        <v>2</v>
      </c>
      <c r="B33" s="255">
        <v>298</v>
      </c>
      <c r="C33" s="256">
        <v>311</v>
      </c>
      <c r="D33" s="256">
        <v>294</v>
      </c>
      <c r="E33" s="256">
        <v>282</v>
      </c>
      <c r="F33" s="256">
        <v>202</v>
      </c>
      <c r="G33" s="256">
        <v>220</v>
      </c>
      <c r="H33" s="256">
        <v>185</v>
      </c>
      <c r="I33" s="256">
        <v>158</v>
      </c>
      <c r="J33" s="256">
        <v>140</v>
      </c>
      <c r="K33" s="256">
        <v>130</v>
      </c>
      <c r="L33" s="256">
        <v>96</v>
      </c>
      <c r="M33" s="257">
        <v>79</v>
      </c>
      <c r="O33" s="158">
        <f>B31*B33+C31*C33+D31*D33+E31*E33+F31*F33+G31*G33+H31*H33+I31*I33+J31*J33+K31*K33+L31*L33+M31*M33</f>
        <v>211168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486</v>
      </c>
      <c r="C34" s="211">
        <f t="shared" si="8"/>
        <v>512</v>
      </c>
      <c r="D34" s="211">
        <f t="shared" si="8"/>
        <v>471</v>
      </c>
      <c r="E34" s="211">
        <f t="shared" si="8"/>
        <v>435</v>
      </c>
      <c r="F34" s="211">
        <f t="shared" si="8"/>
        <v>328</v>
      </c>
      <c r="G34" s="211">
        <f t="shared" si="8"/>
        <v>325</v>
      </c>
      <c r="H34" s="211">
        <f t="shared" si="8"/>
        <v>275</v>
      </c>
      <c r="I34" s="211">
        <f t="shared" si="8"/>
        <v>228</v>
      </c>
      <c r="J34" s="211">
        <f t="shared" si="8"/>
        <v>195</v>
      </c>
      <c r="K34" s="211">
        <f t="shared" si="8"/>
        <v>183</v>
      </c>
      <c r="L34" s="211">
        <f t="shared" si="8"/>
        <v>123</v>
      </c>
      <c r="M34" s="212">
        <f t="shared" si="8"/>
        <v>104</v>
      </c>
      <c r="O34" s="164">
        <f>B31*B34+C31*C34+D31*D34+E31*E34+F31*F34+G31*G34+H31*H34+I31*I34+J31*J34+K31*K34+L31*L34+M31*M34</f>
        <v>322383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23</v>
      </c>
      <c r="C36" s="253">
        <v>10</v>
      </c>
      <c r="D36" s="253">
        <v>8</v>
      </c>
      <c r="E36" s="253">
        <v>3</v>
      </c>
      <c r="F36" s="253">
        <v>2</v>
      </c>
      <c r="G36" s="253">
        <v>4</v>
      </c>
      <c r="H36" s="253">
        <v>3</v>
      </c>
      <c r="I36" s="253">
        <v>0</v>
      </c>
      <c r="J36" s="253">
        <v>1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5273</v>
      </c>
    </row>
    <row r="37" spans="1:15" ht="18" customHeight="1" thickBot="1" x14ac:dyDescent="0.2">
      <c r="A37" s="242" t="s">
        <v>2</v>
      </c>
      <c r="B37" s="255">
        <v>67</v>
      </c>
      <c r="C37" s="256">
        <v>62</v>
      </c>
      <c r="D37" s="256">
        <v>36</v>
      </c>
      <c r="E37" s="256">
        <v>28</v>
      </c>
      <c r="F37" s="256">
        <v>16</v>
      </c>
      <c r="G37" s="256">
        <v>10</v>
      </c>
      <c r="H37" s="256">
        <v>2</v>
      </c>
      <c r="I37" s="256">
        <v>1</v>
      </c>
      <c r="J37" s="256">
        <v>1</v>
      </c>
      <c r="K37" s="256">
        <v>0</v>
      </c>
      <c r="L37" s="256">
        <v>0</v>
      </c>
      <c r="M37" s="257">
        <v>2</v>
      </c>
      <c r="O37" s="158">
        <f>B35*B37+C35*C37+D35*D37+E35*E37+F35*F37+G35*G37+H35*H37+I35*I37+J35*J37+K35*K37+L35*L37+M35*M37</f>
        <v>21981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90</v>
      </c>
      <c r="C38" s="211">
        <f t="shared" si="9"/>
        <v>72</v>
      </c>
      <c r="D38" s="211">
        <f t="shared" si="9"/>
        <v>44</v>
      </c>
      <c r="E38" s="211">
        <f t="shared" si="9"/>
        <v>31</v>
      </c>
      <c r="F38" s="211">
        <f t="shared" si="9"/>
        <v>18</v>
      </c>
      <c r="G38" s="211">
        <f t="shared" si="9"/>
        <v>14</v>
      </c>
      <c r="H38" s="211">
        <f t="shared" si="9"/>
        <v>5</v>
      </c>
      <c r="I38" s="211">
        <f t="shared" si="9"/>
        <v>1</v>
      </c>
      <c r="J38" s="211">
        <f t="shared" si="9"/>
        <v>2</v>
      </c>
      <c r="K38" s="211">
        <f t="shared" si="9"/>
        <v>0</v>
      </c>
      <c r="L38" s="211">
        <f t="shared" si="9"/>
        <v>0</v>
      </c>
      <c r="M38" s="212">
        <f t="shared" si="9"/>
        <v>2</v>
      </c>
      <c r="O38" s="164">
        <f>B35*B38+C35*C38+D35*D38+E35*E38+F35*F38+G35*G38+H35*H38+I35*I38+J35*J38+K35*K38+L35*L38+M35*M38</f>
        <v>27254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96" t="s">
        <v>3</v>
      </c>
      <c r="F39" s="297"/>
      <c r="G39" s="298" t="s">
        <v>6</v>
      </c>
      <c r="H39" s="299"/>
      <c r="I39" s="186"/>
      <c r="J39" s="300" t="s">
        <v>19</v>
      </c>
      <c r="K39" s="301"/>
      <c r="L39" s="302" t="s">
        <v>20</v>
      </c>
      <c r="M39" s="303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77">
        <f>SUM(B4:M4,B8:M8,B12:M12,B16:M16,B20:M20,B24:M24,B28:M28,B32:M32,B36:M36,B40:D40)</f>
        <v>34256</v>
      </c>
      <c r="F40" s="278"/>
      <c r="G40" s="246" t="s">
        <v>1</v>
      </c>
      <c r="H40" s="187">
        <f>J40/E40</f>
        <v>44.841575198505375</v>
      </c>
      <c r="I40" s="188"/>
      <c r="J40" s="279">
        <f>SUM(O4,O8,O12,O16,O20,O24,O28,O32,O36,O40,L40)</f>
        <v>1536093</v>
      </c>
      <c r="K40" s="280"/>
      <c r="L40" s="281"/>
      <c r="M40" s="282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0</v>
      </c>
      <c r="C41" s="262">
        <v>1</v>
      </c>
      <c r="D41" s="263">
        <v>0</v>
      </c>
      <c r="E41" s="304">
        <f>SUM(B5:M5,B9:M9,B13:M13,B17:M17,B21:M21,B25:M25,B29:M29,B33:M33,B37:M37,B41:D41)</f>
        <v>37181</v>
      </c>
      <c r="F41" s="305"/>
      <c r="G41" s="247" t="s">
        <v>2</v>
      </c>
      <c r="H41" s="189">
        <f>J41/E41</f>
        <v>48.06164438826282</v>
      </c>
      <c r="I41" s="190"/>
      <c r="J41" s="306">
        <f>SUM(O5,O9,O13,O17,O21,O25,O29,O33,O37,O41,L41)</f>
        <v>1786980</v>
      </c>
      <c r="K41" s="307"/>
      <c r="L41" s="308"/>
      <c r="M41" s="309"/>
      <c r="O41" s="158">
        <f>B39*B41+C39*C41</f>
        <v>109</v>
      </c>
    </row>
    <row r="42" spans="1:15" ht="18" customHeight="1" thickTop="1" thickBot="1" x14ac:dyDescent="0.2">
      <c r="A42" s="244" t="s">
        <v>5</v>
      </c>
      <c r="B42" s="235">
        <f>SUM(B40:B41)</f>
        <v>0</v>
      </c>
      <c r="C42" s="232">
        <f>SUM(C40:C41)</f>
        <v>1</v>
      </c>
      <c r="D42" s="234">
        <f>SUM(D40:D41)</f>
        <v>0</v>
      </c>
      <c r="E42" s="310">
        <f>SUM(E40:E41)</f>
        <v>71437</v>
      </c>
      <c r="F42" s="311"/>
      <c r="G42" s="248" t="s">
        <v>5</v>
      </c>
      <c r="H42" s="236">
        <f>J42/E42</f>
        <v>46.517532931114125</v>
      </c>
      <c r="I42" s="191"/>
      <c r="J42" s="312">
        <f>SUM(O6,O10,O14,O18,O22,O26,O30,O34,O38,O42,L42)</f>
        <v>3323073</v>
      </c>
      <c r="K42" s="313"/>
      <c r="L42" s="314"/>
      <c r="M42" s="315"/>
      <c r="O42" s="164">
        <f>B39*B42+C39*C42</f>
        <v>109</v>
      </c>
    </row>
    <row r="43" spans="1:15" ht="15" customHeight="1" thickTop="1" x14ac:dyDescent="0.15"/>
  </sheetData>
  <sheetProtection sheet="1" objects="1" scenarios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>
    <oddFooter>&amp;L&amp;"Meiryo UI,標準"&amp;8&amp;Z&amp;F&amp;R&amp;"Meiryo UI,標準"&amp;8&amp;D　　&amp;T　　印刷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T12" sqref="T12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315</v>
      </c>
      <c r="C4" s="60">
        <v>326</v>
      </c>
      <c r="D4" s="60">
        <v>312</v>
      </c>
      <c r="E4" s="60">
        <v>338</v>
      </c>
      <c r="F4" s="60">
        <v>363</v>
      </c>
      <c r="G4" s="60">
        <v>341</v>
      </c>
      <c r="H4" s="60">
        <v>417</v>
      </c>
      <c r="I4" s="60">
        <v>421</v>
      </c>
      <c r="J4" s="60">
        <v>470</v>
      </c>
      <c r="K4" s="60">
        <v>468</v>
      </c>
      <c r="L4" s="60">
        <v>487</v>
      </c>
      <c r="M4" s="61">
        <v>503</v>
      </c>
      <c r="O4" s="31">
        <f>B3*B4+C3*C4+D3*D4+E3*E4+F3*F4+G3*G4+H3*H4+I3*I4+J3*J4+K3*K4+L3*L4+M3*M4</f>
        <v>28945</v>
      </c>
      <c r="Q4" s="3">
        <v>0</v>
      </c>
      <c r="R4" s="4" t="s">
        <v>4</v>
      </c>
      <c r="S4" s="5">
        <v>4</v>
      </c>
      <c r="T4" s="14">
        <f>SUM(B4:F4)</f>
        <v>1654</v>
      </c>
      <c r="U4" s="15">
        <f>SUM(B5:F5)</f>
        <v>1450</v>
      </c>
      <c r="V4" s="25">
        <f>SUM(T4:U4)</f>
        <v>3104</v>
      </c>
    </row>
    <row r="5" spans="1:22" ht="18" customHeight="1" thickBot="1" x14ac:dyDescent="0.2">
      <c r="A5" s="62" t="s">
        <v>2</v>
      </c>
      <c r="B5" s="63">
        <v>231</v>
      </c>
      <c r="C5" s="64">
        <v>252</v>
      </c>
      <c r="D5" s="64">
        <v>317</v>
      </c>
      <c r="E5" s="64">
        <v>317</v>
      </c>
      <c r="F5" s="64">
        <v>333</v>
      </c>
      <c r="G5" s="64">
        <v>366</v>
      </c>
      <c r="H5" s="64">
        <v>379</v>
      </c>
      <c r="I5" s="64">
        <v>365</v>
      </c>
      <c r="J5" s="64">
        <v>410</v>
      </c>
      <c r="K5" s="64">
        <v>471</v>
      </c>
      <c r="L5" s="64">
        <v>440</v>
      </c>
      <c r="M5" s="65">
        <v>476</v>
      </c>
      <c r="O5" s="32">
        <f>B3*B5+C3*C5+D3*D5+E3*E5+F3*F5+G3*G5+H3*H5+I3*I5+J3*J5+K3*K5+L3*L5+M3*M5</f>
        <v>26983</v>
      </c>
      <c r="Q5" s="6">
        <v>5</v>
      </c>
      <c r="R5" s="7" t="s">
        <v>4</v>
      </c>
      <c r="S5" s="8">
        <v>9</v>
      </c>
      <c r="T5" s="16">
        <f>SUM(G4:K4)</f>
        <v>2117</v>
      </c>
      <c r="U5" s="17">
        <f>SUM(G5:K5)</f>
        <v>1991</v>
      </c>
      <c r="V5" s="26">
        <f t="shared" ref="V5:V20" si="0">SUM(T5:U5)</f>
        <v>4108</v>
      </c>
    </row>
    <row r="6" spans="1:22" ht="18" customHeight="1" thickTop="1" thickBot="1" x14ac:dyDescent="0.2">
      <c r="A6" s="66" t="s">
        <v>5</v>
      </c>
      <c r="B6" s="67">
        <f t="shared" ref="B6:M6" si="1">SUM(B4:B5)</f>
        <v>546</v>
      </c>
      <c r="C6" s="68">
        <f t="shared" si="1"/>
        <v>578</v>
      </c>
      <c r="D6" s="68">
        <f t="shared" si="1"/>
        <v>629</v>
      </c>
      <c r="E6" s="68">
        <f t="shared" si="1"/>
        <v>655</v>
      </c>
      <c r="F6" s="68">
        <f t="shared" si="1"/>
        <v>696</v>
      </c>
      <c r="G6" s="68">
        <f t="shared" si="1"/>
        <v>707</v>
      </c>
      <c r="H6" s="68">
        <f t="shared" si="1"/>
        <v>796</v>
      </c>
      <c r="I6" s="68">
        <f t="shared" si="1"/>
        <v>786</v>
      </c>
      <c r="J6" s="68">
        <f t="shared" si="1"/>
        <v>880</v>
      </c>
      <c r="K6" s="68">
        <f t="shared" si="1"/>
        <v>939</v>
      </c>
      <c r="L6" s="68">
        <f t="shared" si="1"/>
        <v>927</v>
      </c>
      <c r="M6" s="69">
        <f t="shared" si="1"/>
        <v>979</v>
      </c>
      <c r="O6" s="33">
        <f>B3*B6+C3*C6+D3*D6+E3*E6+F3*F6+G3*G6+H3*H6+I3*I6+J3*J6+K3*K6+L3*L6+M3*M6</f>
        <v>55928</v>
      </c>
      <c r="Q6" s="6">
        <v>10</v>
      </c>
      <c r="R6" s="7" t="s">
        <v>4</v>
      </c>
      <c r="S6" s="8">
        <v>14</v>
      </c>
      <c r="T6" s="16">
        <f>SUM(L4:M4,B8:D8)</f>
        <v>2643</v>
      </c>
      <c r="U6" s="17">
        <f>SUM(L5:M5,B9:D9)</f>
        <v>2517</v>
      </c>
      <c r="V6" s="26">
        <f t="shared" si="0"/>
        <v>5160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2778</v>
      </c>
      <c r="U7" s="17">
        <f>SUM(E9:I9)</f>
        <v>2812</v>
      </c>
      <c r="V7" s="26">
        <f t="shared" si="0"/>
        <v>5590</v>
      </c>
    </row>
    <row r="8" spans="1:22" ht="18" customHeight="1" thickTop="1" x14ac:dyDescent="0.15">
      <c r="A8" s="58" t="s">
        <v>1</v>
      </c>
      <c r="B8" s="59">
        <v>534</v>
      </c>
      <c r="C8" s="60">
        <v>523</v>
      </c>
      <c r="D8" s="60">
        <v>596</v>
      </c>
      <c r="E8" s="60">
        <v>592</v>
      </c>
      <c r="F8" s="60">
        <v>571</v>
      </c>
      <c r="G8" s="60">
        <v>519</v>
      </c>
      <c r="H8" s="60">
        <v>468</v>
      </c>
      <c r="I8" s="60">
        <v>628</v>
      </c>
      <c r="J8" s="60">
        <v>558</v>
      </c>
      <c r="K8" s="60">
        <v>601</v>
      </c>
      <c r="L8" s="60">
        <v>347</v>
      </c>
      <c r="M8" s="61">
        <v>287</v>
      </c>
      <c r="O8" s="31">
        <f>B7*B8+C7*C8+D7*D8+E7*E8+F7*F8+G7*G8+H7*H8+I7*I8+J7*J8+K7*K8+L7*L8+M7*M8</f>
        <v>106762</v>
      </c>
      <c r="Q8" s="6">
        <v>20</v>
      </c>
      <c r="R8" s="7" t="s">
        <v>4</v>
      </c>
      <c r="S8" s="8">
        <v>24</v>
      </c>
      <c r="T8" s="16">
        <f>SUM(J8:M8,B12)</f>
        <v>2109</v>
      </c>
      <c r="U8" s="17">
        <f>SUM(J9:M9,B13)</f>
        <v>2133</v>
      </c>
      <c r="V8" s="26">
        <f t="shared" si="0"/>
        <v>4242</v>
      </c>
    </row>
    <row r="9" spans="1:22" ht="18" customHeight="1" thickBot="1" x14ac:dyDescent="0.2">
      <c r="A9" s="62" t="s">
        <v>2</v>
      </c>
      <c r="B9" s="63">
        <v>520</v>
      </c>
      <c r="C9" s="64">
        <v>545</v>
      </c>
      <c r="D9" s="64">
        <v>536</v>
      </c>
      <c r="E9" s="64">
        <v>598</v>
      </c>
      <c r="F9" s="64">
        <v>578</v>
      </c>
      <c r="G9" s="64">
        <v>573</v>
      </c>
      <c r="H9" s="64">
        <v>472</v>
      </c>
      <c r="I9" s="64">
        <v>591</v>
      </c>
      <c r="J9" s="64">
        <v>501</v>
      </c>
      <c r="K9" s="64">
        <v>445</v>
      </c>
      <c r="L9" s="64">
        <v>361</v>
      </c>
      <c r="M9" s="65">
        <v>427</v>
      </c>
      <c r="O9" s="32">
        <f>B7*B9+C7*C9+D7*D9+E7*E9+F7*F9+G7*G9+H7*H9+I7*I9+J7*J9+K7*K9+L7*L9+M7*M9</f>
        <v>105641</v>
      </c>
      <c r="Q9" s="6">
        <v>25</v>
      </c>
      <c r="R9" s="7" t="s">
        <v>4</v>
      </c>
      <c r="S9" s="8">
        <v>29</v>
      </c>
      <c r="T9" s="16">
        <f>SUM(C12:G12)</f>
        <v>1460</v>
      </c>
      <c r="U9" s="17">
        <f>SUM(C13:G13)</f>
        <v>1666</v>
      </c>
      <c r="V9" s="26">
        <f t="shared" si="0"/>
        <v>3126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1054</v>
      </c>
      <c r="C10" s="72">
        <f t="shared" si="2"/>
        <v>1068</v>
      </c>
      <c r="D10" s="72">
        <f t="shared" si="2"/>
        <v>1132</v>
      </c>
      <c r="E10" s="72">
        <f t="shared" si="2"/>
        <v>1190</v>
      </c>
      <c r="F10" s="72">
        <f t="shared" si="2"/>
        <v>1149</v>
      </c>
      <c r="G10" s="72">
        <f t="shared" si="2"/>
        <v>1092</v>
      </c>
      <c r="H10" s="72">
        <f t="shared" si="2"/>
        <v>940</v>
      </c>
      <c r="I10" s="72">
        <f t="shared" si="2"/>
        <v>1219</v>
      </c>
      <c r="J10" s="72">
        <f t="shared" si="2"/>
        <v>1059</v>
      </c>
      <c r="K10" s="72">
        <f t="shared" si="2"/>
        <v>1046</v>
      </c>
      <c r="L10" s="72">
        <f t="shared" si="2"/>
        <v>708</v>
      </c>
      <c r="M10" s="73">
        <f t="shared" si="2"/>
        <v>714</v>
      </c>
      <c r="O10" s="33">
        <f>B7*B10+C7*C10+D7*D10+E7*E10+F7*F10+G7*G10+H7*H10+I7*I10+J7*J10+K7*K10+L7*L10+M7*M10</f>
        <v>212403</v>
      </c>
      <c r="Q10" s="6">
        <v>30</v>
      </c>
      <c r="R10" s="7" t="s">
        <v>4</v>
      </c>
      <c r="S10" s="8">
        <v>34</v>
      </c>
      <c r="T10" s="16">
        <f>SUM(H12:L12)</f>
        <v>1600</v>
      </c>
      <c r="U10" s="17">
        <f>SUM(H13:L13)</f>
        <v>1838</v>
      </c>
      <c r="V10" s="26">
        <f t="shared" si="0"/>
        <v>3438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2332</v>
      </c>
      <c r="U11" s="17">
        <f>SUM(M13,B17:E17)</f>
        <v>2705</v>
      </c>
      <c r="V11" s="26">
        <f t="shared" si="0"/>
        <v>5037</v>
      </c>
    </row>
    <row r="12" spans="1:22" ht="18" customHeight="1" thickTop="1" x14ac:dyDescent="0.15">
      <c r="A12" s="58" t="s">
        <v>1</v>
      </c>
      <c r="B12" s="59">
        <v>316</v>
      </c>
      <c r="C12" s="60">
        <v>297</v>
      </c>
      <c r="D12" s="60">
        <v>294</v>
      </c>
      <c r="E12" s="60">
        <v>288</v>
      </c>
      <c r="F12" s="60">
        <v>272</v>
      </c>
      <c r="G12" s="60">
        <v>309</v>
      </c>
      <c r="H12" s="60">
        <v>305</v>
      </c>
      <c r="I12" s="60">
        <v>290</v>
      </c>
      <c r="J12" s="60">
        <v>322</v>
      </c>
      <c r="K12" s="60">
        <v>328</v>
      </c>
      <c r="L12" s="60">
        <v>355</v>
      </c>
      <c r="M12" s="61">
        <v>384</v>
      </c>
      <c r="O12" s="31">
        <f>B11*B12+C11*C12+D11*D12+E11*E12+F11*F12+G11*G12+H11*H12+I11*I12+J11*J12+K11*K12+L11*L12+M11*M12</f>
        <v>111784</v>
      </c>
      <c r="Q12" s="6">
        <v>40</v>
      </c>
      <c r="R12" s="7" t="s">
        <v>4</v>
      </c>
      <c r="S12" s="8">
        <v>44</v>
      </c>
      <c r="T12" s="16">
        <f>SUM(F16:J16)</f>
        <v>2610</v>
      </c>
      <c r="U12" s="17">
        <f>SUM(F17:J17)</f>
        <v>2743</v>
      </c>
      <c r="V12" s="26">
        <f t="shared" si="0"/>
        <v>5353</v>
      </c>
    </row>
    <row r="13" spans="1:22" ht="18" customHeight="1" thickBot="1" x14ac:dyDescent="0.2">
      <c r="A13" s="62" t="s">
        <v>2</v>
      </c>
      <c r="B13" s="63">
        <v>399</v>
      </c>
      <c r="C13" s="64">
        <v>368</v>
      </c>
      <c r="D13" s="64">
        <v>327</v>
      </c>
      <c r="E13" s="64">
        <v>324</v>
      </c>
      <c r="F13" s="64">
        <v>311</v>
      </c>
      <c r="G13" s="64">
        <v>336</v>
      </c>
      <c r="H13" s="64">
        <v>324</v>
      </c>
      <c r="I13" s="64">
        <v>365</v>
      </c>
      <c r="J13" s="64">
        <v>399</v>
      </c>
      <c r="K13" s="64">
        <v>371</v>
      </c>
      <c r="L13" s="64">
        <v>379</v>
      </c>
      <c r="M13" s="65">
        <v>460</v>
      </c>
      <c r="O13" s="32">
        <f>B11*B13+C11*C13+D11*D13+E11*E13+F11*F13+G11*G13+H11*H13+I11*I13+J11*J13+K11*K13+L11*L13+M11*M13</f>
        <v>129510</v>
      </c>
      <c r="Q13" s="6">
        <v>45</v>
      </c>
      <c r="R13" s="7" t="s">
        <v>4</v>
      </c>
      <c r="S13" s="8">
        <v>49</v>
      </c>
      <c r="T13" s="16">
        <f>SUM(K16:M16,B20:C20)</f>
        <v>2263</v>
      </c>
      <c r="U13" s="17">
        <f>SUM(K17:M17,B21:C21)</f>
        <v>2299</v>
      </c>
      <c r="V13" s="26">
        <f t="shared" si="0"/>
        <v>4562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715</v>
      </c>
      <c r="C14" s="68">
        <f t="shared" si="3"/>
        <v>665</v>
      </c>
      <c r="D14" s="68">
        <f t="shared" si="3"/>
        <v>621</v>
      </c>
      <c r="E14" s="68">
        <f t="shared" si="3"/>
        <v>612</v>
      </c>
      <c r="F14" s="68">
        <f t="shared" si="3"/>
        <v>583</v>
      </c>
      <c r="G14" s="68">
        <f t="shared" si="3"/>
        <v>645</v>
      </c>
      <c r="H14" s="68">
        <f t="shared" si="3"/>
        <v>629</v>
      </c>
      <c r="I14" s="68">
        <f t="shared" si="3"/>
        <v>655</v>
      </c>
      <c r="J14" s="68">
        <f t="shared" si="3"/>
        <v>721</v>
      </c>
      <c r="K14" s="68">
        <f t="shared" si="3"/>
        <v>699</v>
      </c>
      <c r="L14" s="68">
        <f t="shared" si="3"/>
        <v>734</v>
      </c>
      <c r="M14" s="69">
        <f t="shared" si="3"/>
        <v>844</v>
      </c>
      <c r="O14" s="33">
        <f>B11*B14+C11*C14+D11*D14+E11*E14+F11*F14+G11*G14+H11*H14+I11*I14+J11*J14+K11*K14+L11*L14+M11*M14</f>
        <v>241294</v>
      </c>
      <c r="Q14" s="6">
        <v>50</v>
      </c>
      <c r="R14" s="7" t="s">
        <v>4</v>
      </c>
      <c r="S14" s="8">
        <v>54</v>
      </c>
      <c r="T14" s="16">
        <f>SUM(D20:H20)</f>
        <v>1817</v>
      </c>
      <c r="U14" s="17">
        <f>SUM(D21:H21)</f>
        <v>1944</v>
      </c>
      <c r="V14" s="26">
        <f t="shared" si="0"/>
        <v>3761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1690</v>
      </c>
      <c r="U15" s="17">
        <f>SUM(I21:M21)</f>
        <v>1720</v>
      </c>
      <c r="V15" s="26">
        <f t="shared" si="0"/>
        <v>3410</v>
      </c>
    </row>
    <row r="16" spans="1:22" ht="18" customHeight="1" thickTop="1" x14ac:dyDescent="0.15">
      <c r="A16" s="58" t="s">
        <v>1</v>
      </c>
      <c r="B16" s="59">
        <v>407</v>
      </c>
      <c r="C16" s="60">
        <v>445</v>
      </c>
      <c r="D16" s="60">
        <v>488</v>
      </c>
      <c r="E16" s="60">
        <v>608</v>
      </c>
      <c r="F16" s="60">
        <v>620</v>
      </c>
      <c r="G16" s="60">
        <v>613</v>
      </c>
      <c r="H16" s="60">
        <v>519</v>
      </c>
      <c r="I16" s="60">
        <v>390</v>
      </c>
      <c r="J16" s="60">
        <v>468</v>
      </c>
      <c r="K16" s="60">
        <v>488</v>
      </c>
      <c r="L16" s="60">
        <v>453</v>
      </c>
      <c r="M16" s="61">
        <v>460</v>
      </c>
      <c r="O16" s="31">
        <f>B15*B16+C15*C16+D15*D16+E15*E16+F15*F16+G15*G16+H15*H16+I15*I16+J15*J16+K15*K16+L15*L16+M15*M16</f>
        <v>246884</v>
      </c>
      <c r="Q16" s="6">
        <v>60</v>
      </c>
      <c r="R16" s="7" t="s">
        <v>4</v>
      </c>
      <c r="S16" s="8">
        <v>64</v>
      </c>
      <c r="T16" s="16">
        <f>SUM(B24:F24)</f>
        <v>1411</v>
      </c>
      <c r="U16" s="17">
        <f>SUM(B25:F25)</f>
        <v>1505</v>
      </c>
      <c r="V16" s="26">
        <f t="shared" si="0"/>
        <v>2916</v>
      </c>
    </row>
    <row r="17" spans="1:22" ht="18" customHeight="1" thickBot="1" x14ac:dyDescent="0.2">
      <c r="A17" s="62" t="s">
        <v>2</v>
      </c>
      <c r="B17" s="63">
        <v>464</v>
      </c>
      <c r="C17" s="64">
        <v>507</v>
      </c>
      <c r="D17" s="64">
        <v>616</v>
      </c>
      <c r="E17" s="64">
        <v>658</v>
      </c>
      <c r="F17" s="64">
        <v>687</v>
      </c>
      <c r="G17" s="64">
        <v>705</v>
      </c>
      <c r="H17" s="64">
        <v>519</v>
      </c>
      <c r="I17" s="64">
        <v>362</v>
      </c>
      <c r="J17" s="64">
        <v>470</v>
      </c>
      <c r="K17" s="64">
        <v>464</v>
      </c>
      <c r="L17" s="64">
        <v>481</v>
      </c>
      <c r="M17" s="65">
        <v>493</v>
      </c>
      <c r="O17" s="32">
        <f>B15*B17+C15*C17+D15*D17+E15*E17+F15*F17+G15*G17+H15*H17+I15*I17+J15*J17+K15*K17+L15*L17+M15*M17</f>
        <v>265139</v>
      </c>
      <c r="Q17" s="6">
        <v>65</v>
      </c>
      <c r="R17" s="7" t="s">
        <v>4</v>
      </c>
      <c r="S17" s="8">
        <v>69</v>
      </c>
      <c r="T17" s="16">
        <f>SUM(G24:K24)</f>
        <v>890</v>
      </c>
      <c r="U17" s="17">
        <f>SUM(G25:K25)</f>
        <v>1114</v>
      </c>
      <c r="V17" s="26">
        <f t="shared" si="0"/>
        <v>2004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871</v>
      </c>
      <c r="C18" s="68">
        <f t="shared" si="4"/>
        <v>952</v>
      </c>
      <c r="D18" s="68">
        <f t="shared" si="4"/>
        <v>1104</v>
      </c>
      <c r="E18" s="68">
        <f t="shared" si="4"/>
        <v>1266</v>
      </c>
      <c r="F18" s="68">
        <f t="shared" si="4"/>
        <v>1307</v>
      </c>
      <c r="G18" s="68">
        <f t="shared" si="4"/>
        <v>1318</v>
      </c>
      <c r="H18" s="68">
        <f t="shared" si="4"/>
        <v>1038</v>
      </c>
      <c r="I18" s="68">
        <f t="shared" si="4"/>
        <v>752</v>
      </c>
      <c r="J18" s="68">
        <f t="shared" si="4"/>
        <v>938</v>
      </c>
      <c r="K18" s="68">
        <f t="shared" si="4"/>
        <v>952</v>
      </c>
      <c r="L18" s="68">
        <f t="shared" si="4"/>
        <v>934</v>
      </c>
      <c r="M18" s="69">
        <f t="shared" si="4"/>
        <v>953</v>
      </c>
      <c r="O18" s="33">
        <f>B15*B18+C15*C18+D15*D18+E15*E18+F15*F18+G15*G18+H15*H18+I15*I18+J15*J18+K15*K18+L15*L18+M15*M18</f>
        <v>512023</v>
      </c>
      <c r="Q18" s="6">
        <v>70</v>
      </c>
      <c r="R18" s="7" t="s">
        <v>4</v>
      </c>
      <c r="S18" s="8">
        <v>74</v>
      </c>
      <c r="T18" s="16">
        <f>SUM(L24:M24,B28:D28)</f>
        <v>616</v>
      </c>
      <c r="U18" s="17">
        <f>SUM(L25:M25,B29:D29)</f>
        <v>832</v>
      </c>
      <c r="V18" s="26">
        <f t="shared" si="0"/>
        <v>1448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445</v>
      </c>
      <c r="U19" s="17">
        <f>SUM(E29:I29)</f>
        <v>706</v>
      </c>
      <c r="V19" s="26">
        <f t="shared" si="0"/>
        <v>1151</v>
      </c>
    </row>
    <row r="20" spans="1:22" ht="18" customHeight="1" thickTop="1" thickBot="1" x14ac:dyDescent="0.2">
      <c r="A20" s="58" t="s">
        <v>1</v>
      </c>
      <c r="B20" s="59">
        <v>434</v>
      </c>
      <c r="C20" s="60">
        <v>428</v>
      </c>
      <c r="D20" s="60">
        <v>347</v>
      </c>
      <c r="E20" s="60">
        <v>371</v>
      </c>
      <c r="F20" s="60">
        <v>359</v>
      </c>
      <c r="G20" s="60">
        <v>366</v>
      </c>
      <c r="H20" s="60">
        <v>374</v>
      </c>
      <c r="I20" s="60">
        <v>331</v>
      </c>
      <c r="J20" s="60">
        <v>371</v>
      </c>
      <c r="K20" s="60">
        <v>335</v>
      </c>
      <c r="L20" s="60">
        <v>314</v>
      </c>
      <c r="M20" s="61">
        <v>339</v>
      </c>
      <c r="O20" s="31">
        <f>B19*B20+C19*C20+D19*D20+E19*E20+F19*F20+G19*G20+H19*H20+I19*I20+J19*J20+K19*K20+L19*L20+M19*M20</f>
        <v>232626</v>
      </c>
      <c r="Q20" s="9">
        <v>80</v>
      </c>
      <c r="R20" s="10" t="s">
        <v>4</v>
      </c>
      <c r="S20" s="11"/>
      <c r="T20" s="18">
        <f>SUM(J28:M28,B32:M32,B36:M36,B40:D40)</f>
        <v>372</v>
      </c>
      <c r="U20" s="19">
        <f>SUM(J29:M29,B33:M33,B37:M37,B41:D41)</f>
        <v>809</v>
      </c>
      <c r="V20" s="27">
        <f t="shared" si="0"/>
        <v>1181</v>
      </c>
    </row>
    <row r="21" spans="1:22" ht="18" customHeight="1" thickTop="1" thickBot="1" x14ac:dyDescent="0.2">
      <c r="A21" s="62" t="s">
        <v>2</v>
      </c>
      <c r="B21" s="63">
        <v>448</v>
      </c>
      <c r="C21" s="64">
        <v>413</v>
      </c>
      <c r="D21" s="64">
        <v>394</v>
      </c>
      <c r="E21" s="64">
        <v>392</v>
      </c>
      <c r="F21" s="64">
        <v>426</v>
      </c>
      <c r="G21" s="64">
        <v>347</v>
      </c>
      <c r="H21" s="64">
        <v>385</v>
      </c>
      <c r="I21" s="64">
        <v>349</v>
      </c>
      <c r="J21" s="64">
        <v>358</v>
      </c>
      <c r="K21" s="64">
        <v>375</v>
      </c>
      <c r="L21" s="64">
        <v>355</v>
      </c>
      <c r="M21" s="65">
        <v>283</v>
      </c>
      <c r="O21" s="32">
        <f>B19*B21+C19*C21+D19*D21+E19*E21+F19*F21+G19*G21+H19*H21+I19*I21+J19*J21+K19*K21+L19*L21+M19*M21</f>
        <v>240671</v>
      </c>
      <c r="Q21" s="323" t="s">
        <v>8</v>
      </c>
      <c r="R21" s="324"/>
      <c r="S21" s="324"/>
      <c r="T21" s="20">
        <f>SUM(T4:T20)</f>
        <v>28807</v>
      </c>
      <c r="U21" s="21">
        <f>SUM(U4:U20)</f>
        <v>30784</v>
      </c>
      <c r="V21" s="23">
        <f>SUM(V4:V20)</f>
        <v>59591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882</v>
      </c>
      <c r="C22" s="72">
        <f t="shared" si="5"/>
        <v>841</v>
      </c>
      <c r="D22" s="72">
        <f t="shared" si="5"/>
        <v>741</v>
      </c>
      <c r="E22" s="72">
        <f t="shared" si="5"/>
        <v>763</v>
      </c>
      <c r="F22" s="72">
        <f t="shared" si="5"/>
        <v>785</v>
      </c>
      <c r="G22" s="72">
        <f t="shared" si="5"/>
        <v>713</v>
      </c>
      <c r="H22" s="72">
        <f t="shared" si="5"/>
        <v>759</v>
      </c>
      <c r="I22" s="72">
        <f t="shared" si="5"/>
        <v>680</v>
      </c>
      <c r="J22" s="72">
        <f t="shared" si="5"/>
        <v>729</v>
      </c>
      <c r="K22" s="72">
        <f t="shared" si="5"/>
        <v>710</v>
      </c>
      <c r="L22" s="72">
        <f t="shared" si="5"/>
        <v>669</v>
      </c>
      <c r="M22" s="73">
        <f t="shared" si="5"/>
        <v>622</v>
      </c>
      <c r="O22" s="33">
        <f>B19*B22+C19*C22+D19*D22+E19*E22+F19*F22+G19*G22+H19*H22+I19*I22+J19*J22+K19*K22+L19*L22+M19*M22</f>
        <v>473297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327</v>
      </c>
      <c r="C24" s="60">
        <v>302</v>
      </c>
      <c r="D24" s="60">
        <v>289</v>
      </c>
      <c r="E24" s="60">
        <v>238</v>
      </c>
      <c r="F24" s="60">
        <v>255</v>
      </c>
      <c r="G24" s="60">
        <v>243</v>
      </c>
      <c r="H24" s="60">
        <v>189</v>
      </c>
      <c r="I24" s="60">
        <v>184</v>
      </c>
      <c r="J24" s="60">
        <v>148</v>
      </c>
      <c r="K24" s="60">
        <v>126</v>
      </c>
      <c r="L24" s="60">
        <v>128</v>
      </c>
      <c r="M24" s="61">
        <v>150</v>
      </c>
      <c r="O24" s="31">
        <f>B23*B24+C23*C24+D23*D24+E23*E24+F23*F24+G23*G24+H23*H24+I23*I24+J23*J24+K23*K24+L23*L24+M23*M24</f>
        <v>166239</v>
      </c>
      <c r="Q24" s="331" t="s">
        <v>21</v>
      </c>
      <c r="R24" s="332"/>
      <c r="S24" s="332"/>
      <c r="T24" s="41">
        <f>SUM(T4:T6)</f>
        <v>6414</v>
      </c>
      <c r="U24" s="43">
        <f>SUM(U4:U6)</f>
        <v>5958</v>
      </c>
      <c r="V24" s="36">
        <f>SUM(T24:U24)</f>
        <v>12372</v>
      </c>
    </row>
    <row r="25" spans="1:22" ht="18" customHeight="1" thickBot="1" x14ac:dyDescent="0.2">
      <c r="A25" s="62" t="s">
        <v>2</v>
      </c>
      <c r="B25" s="63">
        <v>346</v>
      </c>
      <c r="C25" s="64">
        <v>305</v>
      </c>
      <c r="D25" s="64">
        <v>307</v>
      </c>
      <c r="E25" s="64">
        <v>279</v>
      </c>
      <c r="F25" s="64">
        <v>268</v>
      </c>
      <c r="G25" s="64">
        <v>268</v>
      </c>
      <c r="H25" s="64">
        <v>232</v>
      </c>
      <c r="I25" s="64">
        <v>208</v>
      </c>
      <c r="J25" s="64">
        <v>216</v>
      </c>
      <c r="K25" s="64">
        <v>190</v>
      </c>
      <c r="L25" s="64">
        <v>166</v>
      </c>
      <c r="M25" s="65">
        <v>169</v>
      </c>
      <c r="O25" s="32">
        <f>B23*B25+C23*C25+D23*D25+E23*E25+F23*F25+G23*G25+H23*H25+I23*I25+J23*J25+K23*K25+L23*L25+M23*M25</f>
        <v>191213</v>
      </c>
      <c r="Q25" s="333" t="s">
        <v>24</v>
      </c>
      <c r="R25" s="334"/>
      <c r="S25" s="334"/>
      <c r="T25" s="45">
        <f>T24/T$30</f>
        <v>0.22265421598916929</v>
      </c>
      <c r="U25" s="48">
        <f>U24/U$30</f>
        <v>0.1935420997920998</v>
      </c>
      <c r="V25" s="51">
        <f>V24/V$30</f>
        <v>0.20761524391267139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673</v>
      </c>
      <c r="C26" s="68">
        <f t="shared" si="6"/>
        <v>607</v>
      </c>
      <c r="D26" s="68">
        <f t="shared" si="6"/>
        <v>596</v>
      </c>
      <c r="E26" s="68">
        <f t="shared" si="6"/>
        <v>517</v>
      </c>
      <c r="F26" s="68">
        <f t="shared" si="6"/>
        <v>523</v>
      </c>
      <c r="G26" s="68">
        <f t="shared" si="6"/>
        <v>511</v>
      </c>
      <c r="H26" s="68">
        <f t="shared" si="6"/>
        <v>421</v>
      </c>
      <c r="I26" s="68">
        <f t="shared" si="6"/>
        <v>392</v>
      </c>
      <c r="J26" s="68">
        <f t="shared" si="6"/>
        <v>364</v>
      </c>
      <c r="K26" s="68">
        <f t="shared" si="6"/>
        <v>316</v>
      </c>
      <c r="L26" s="68">
        <f t="shared" si="6"/>
        <v>294</v>
      </c>
      <c r="M26" s="69">
        <f t="shared" si="6"/>
        <v>319</v>
      </c>
      <c r="O26" s="33">
        <f>B23*B26+C23*C26+D23*D26+E23*E26+F23*F26+G23*G26+H23*H26+I23*I26+J23*J26+K23*K26+L23*L26+M23*M26</f>
        <v>357452</v>
      </c>
      <c r="Q26" s="335" t="s">
        <v>22</v>
      </c>
      <c r="R26" s="336"/>
      <c r="S26" s="336"/>
      <c r="T26" s="42">
        <f>SUM(T7:T16)</f>
        <v>20070</v>
      </c>
      <c r="U26" s="44">
        <f>SUM(U7:U16)</f>
        <v>21365</v>
      </c>
      <c r="V26" s="37">
        <f>SUM(T26:U26)</f>
        <v>41435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0.69670566181830806</v>
      </c>
      <c r="U27" s="47">
        <f>U26/U$30</f>
        <v>0.69402936590436592</v>
      </c>
      <c r="V27" s="52">
        <f>V26/V$30</f>
        <v>0.69532311926297596</v>
      </c>
    </row>
    <row r="28" spans="1:22" ht="18" customHeight="1" thickTop="1" x14ac:dyDescent="0.15">
      <c r="A28" s="58" t="s">
        <v>1</v>
      </c>
      <c r="B28" s="59">
        <v>121</v>
      </c>
      <c r="C28" s="60">
        <v>112</v>
      </c>
      <c r="D28" s="60">
        <v>105</v>
      </c>
      <c r="E28" s="60">
        <v>98</v>
      </c>
      <c r="F28" s="60">
        <v>100</v>
      </c>
      <c r="G28" s="60">
        <v>88</v>
      </c>
      <c r="H28" s="60">
        <v>91</v>
      </c>
      <c r="I28" s="60">
        <v>68</v>
      </c>
      <c r="J28" s="60">
        <v>55</v>
      </c>
      <c r="K28" s="60">
        <v>60</v>
      </c>
      <c r="L28" s="60">
        <v>56</v>
      </c>
      <c r="M28" s="61">
        <v>28</v>
      </c>
      <c r="O28" s="31">
        <f>B27*B28+C27*C28+D27*D28+E27*E28+F27*F28+G27*G28+H27*H28+I27*I28+J27*J28+K27*K28+L27*L28+M27*M28</f>
        <v>75030</v>
      </c>
      <c r="Q28" s="335" t="s">
        <v>23</v>
      </c>
      <c r="R28" s="336"/>
      <c r="S28" s="336"/>
      <c r="T28" s="42">
        <f>SUM(T17:T20)</f>
        <v>2323</v>
      </c>
      <c r="U28" s="44">
        <f>SUM(U17:U20)</f>
        <v>3461</v>
      </c>
      <c r="V28" s="37">
        <f>SUM(T28:U28)</f>
        <v>5784</v>
      </c>
    </row>
    <row r="29" spans="1:22" ht="18" customHeight="1" thickBot="1" x14ac:dyDescent="0.2">
      <c r="A29" s="62" t="s">
        <v>2</v>
      </c>
      <c r="B29" s="63">
        <v>191</v>
      </c>
      <c r="C29" s="64">
        <v>171</v>
      </c>
      <c r="D29" s="64">
        <v>135</v>
      </c>
      <c r="E29" s="64">
        <v>167</v>
      </c>
      <c r="F29" s="64">
        <v>138</v>
      </c>
      <c r="G29" s="64">
        <v>141</v>
      </c>
      <c r="H29" s="64">
        <v>113</v>
      </c>
      <c r="I29" s="64">
        <v>147</v>
      </c>
      <c r="J29" s="64">
        <v>112</v>
      </c>
      <c r="K29" s="64">
        <v>115</v>
      </c>
      <c r="L29" s="64">
        <v>78</v>
      </c>
      <c r="M29" s="65">
        <v>76</v>
      </c>
      <c r="O29" s="32">
        <f>B27*B29+C27*C29+D27*D29+E27*E29+F27*F29+G27*G29+H27*H29+I27*I29+J27*J29+K27*K29+L27*L29+M27*M29</f>
        <v>121501</v>
      </c>
      <c r="Q29" s="339" t="s">
        <v>24</v>
      </c>
      <c r="R29" s="340"/>
      <c r="S29" s="340"/>
      <c r="T29" s="49">
        <f>T28/T$30</f>
        <v>8.0640122192522645E-2</v>
      </c>
      <c r="U29" s="50">
        <f>U28/U$30</f>
        <v>0.11242853430353431</v>
      </c>
      <c r="V29" s="53">
        <f>V28/V$30</f>
        <v>9.7061636824352676E-2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312</v>
      </c>
      <c r="C30" s="72">
        <f t="shared" si="7"/>
        <v>283</v>
      </c>
      <c r="D30" s="72">
        <f t="shared" si="7"/>
        <v>240</v>
      </c>
      <c r="E30" s="72">
        <f t="shared" si="7"/>
        <v>265</v>
      </c>
      <c r="F30" s="72">
        <f t="shared" si="7"/>
        <v>238</v>
      </c>
      <c r="G30" s="72">
        <f t="shared" si="7"/>
        <v>229</v>
      </c>
      <c r="H30" s="72">
        <f t="shared" si="7"/>
        <v>204</v>
      </c>
      <c r="I30" s="72">
        <f t="shared" si="7"/>
        <v>215</v>
      </c>
      <c r="J30" s="72">
        <f t="shared" si="7"/>
        <v>167</v>
      </c>
      <c r="K30" s="72">
        <f t="shared" si="7"/>
        <v>175</v>
      </c>
      <c r="L30" s="72">
        <f t="shared" si="7"/>
        <v>134</v>
      </c>
      <c r="M30" s="73">
        <f t="shared" si="7"/>
        <v>104</v>
      </c>
      <c r="O30" s="33">
        <f>B27*B30+C27*C30+D27*D30+E27*E30+F27*F30+G27*G30+H27*H30+I27*I30+J27*J30+K27*K30+L27*L30+M27*M30</f>
        <v>196531</v>
      </c>
      <c r="Q30" s="323" t="s">
        <v>8</v>
      </c>
      <c r="R30" s="324"/>
      <c r="S30" s="341"/>
      <c r="T30" s="38">
        <f>SUM(T24,T26,T28)</f>
        <v>28807</v>
      </c>
      <c r="U30" s="21">
        <f>SUM(U24,U26,U28)</f>
        <v>30784</v>
      </c>
      <c r="V30" s="35">
        <f>SUM(T30:U30)</f>
        <v>59591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32</v>
      </c>
      <c r="C32" s="60">
        <v>26</v>
      </c>
      <c r="D32" s="60">
        <v>18</v>
      </c>
      <c r="E32" s="60">
        <v>14</v>
      </c>
      <c r="F32" s="60">
        <v>26</v>
      </c>
      <c r="G32" s="60">
        <v>15</v>
      </c>
      <c r="H32" s="60">
        <v>10</v>
      </c>
      <c r="I32" s="60">
        <v>13</v>
      </c>
      <c r="J32" s="60">
        <v>6</v>
      </c>
      <c r="K32" s="60">
        <v>5</v>
      </c>
      <c r="L32" s="60">
        <v>1</v>
      </c>
      <c r="M32" s="61">
        <v>2</v>
      </c>
      <c r="O32" s="31">
        <f>B31*B32+C31*C32+D31*D32+E31*E32+F31*F32+G31*G32+H31*H32+I31*I32+J31*J32+K31*K32+L31*L32+M31*M32</f>
        <v>14671</v>
      </c>
    </row>
    <row r="33" spans="1:15" ht="18" customHeight="1" thickBot="1" x14ac:dyDescent="0.2">
      <c r="A33" s="62" t="s">
        <v>2</v>
      </c>
      <c r="B33" s="63">
        <v>72</v>
      </c>
      <c r="C33" s="64">
        <v>70</v>
      </c>
      <c r="D33" s="64">
        <v>50</v>
      </c>
      <c r="E33" s="64">
        <v>42</v>
      </c>
      <c r="F33" s="64">
        <v>46</v>
      </c>
      <c r="G33" s="64">
        <v>30</v>
      </c>
      <c r="H33" s="64">
        <v>30</v>
      </c>
      <c r="I33" s="64">
        <v>37</v>
      </c>
      <c r="J33" s="64">
        <v>16</v>
      </c>
      <c r="K33" s="64">
        <v>8</v>
      </c>
      <c r="L33" s="64">
        <v>8</v>
      </c>
      <c r="M33" s="65">
        <v>6</v>
      </c>
      <c r="O33" s="32">
        <f>B31*B33+C31*C33+D31*D33+E31*E33+F31*F33+G31*G33+H31*H33+I31*I33+J31*J33+K31*K33+L31*L33+M31*M33</f>
        <v>36275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104</v>
      </c>
      <c r="C34" s="72">
        <f t="shared" si="8"/>
        <v>96</v>
      </c>
      <c r="D34" s="72">
        <f t="shared" si="8"/>
        <v>68</v>
      </c>
      <c r="E34" s="72">
        <f t="shared" si="8"/>
        <v>56</v>
      </c>
      <c r="F34" s="72">
        <f t="shared" si="8"/>
        <v>72</v>
      </c>
      <c r="G34" s="72">
        <f t="shared" si="8"/>
        <v>45</v>
      </c>
      <c r="H34" s="72">
        <f t="shared" si="8"/>
        <v>40</v>
      </c>
      <c r="I34" s="72">
        <f t="shared" si="8"/>
        <v>50</v>
      </c>
      <c r="J34" s="72">
        <f t="shared" si="8"/>
        <v>22</v>
      </c>
      <c r="K34" s="72">
        <f t="shared" si="8"/>
        <v>13</v>
      </c>
      <c r="L34" s="72">
        <f t="shared" si="8"/>
        <v>9</v>
      </c>
      <c r="M34" s="73">
        <f t="shared" si="8"/>
        <v>8</v>
      </c>
      <c r="O34" s="33">
        <f>B31*B34+C31*C34+D31*D34+E31*E34+F31*F34+G31*G34+H31*H34+I31*I34+J31*J34+K31*K34+L31*L34+M31*M34</f>
        <v>50946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3</v>
      </c>
      <c r="C36" s="60">
        <v>1</v>
      </c>
      <c r="D36" s="60">
        <v>0</v>
      </c>
      <c r="E36" s="60">
        <v>0</v>
      </c>
      <c r="F36" s="60">
        <v>0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486</v>
      </c>
    </row>
    <row r="37" spans="1:15" ht="18" customHeight="1" thickBot="1" x14ac:dyDescent="0.2">
      <c r="A37" s="62" t="s">
        <v>2</v>
      </c>
      <c r="B37" s="63">
        <v>4</v>
      </c>
      <c r="C37" s="64">
        <v>2</v>
      </c>
      <c r="D37" s="64">
        <v>5</v>
      </c>
      <c r="E37" s="64">
        <v>0</v>
      </c>
      <c r="F37" s="64">
        <v>1</v>
      </c>
      <c r="G37" s="64">
        <v>0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1270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7</v>
      </c>
      <c r="C38" s="72">
        <f t="shared" si="9"/>
        <v>3</v>
      </c>
      <c r="D38" s="72">
        <f t="shared" si="9"/>
        <v>5</v>
      </c>
      <c r="E38" s="72">
        <f t="shared" si="9"/>
        <v>0</v>
      </c>
      <c r="F38" s="72">
        <f t="shared" si="9"/>
        <v>1</v>
      </c>
      <c r="G38" s="72">
        <f t="shared" si="9"/>
        <v>1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1756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28807</v>
      </c>
      <c r="F40" s="377"/>
      <c r="G40" s="82" t="s">
        <v>1</v>
      </c>
      <c r="H40" s="90">
        <f>J40/E40</f>
        <v>34.138473287742563</v>
      </c>
      <c r="I40" s="83"/>
      <c r="J40" s="378">
        <f>SUM(O4,O8,O12,O16,O20,O24,O28,O32,O36,O40,L40)</f>
        <v>983427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30784</v>
      </c>
      <c r="F41" s="383"/>
      <c r="G41" s="85" t="s">
        <v>2</v>
      </c>
      <c r="H41" s="91">
        <f>J41/E41</f>
        <v>36.324161902286903</v>
      </c>
      <c r="I41" s="86"/>
      <c r="J41" s="384">
        <f>SUM(O5,O9,O13,O17,O21,O25,O29,O33,O37,O41,L41)</f>
        <v>1118203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59591</v>
      </c>
      <c r="F42" s="371"/>
      <c r="G42" s="88" t="s">
        <v>5</v>
      </c>
      <c r="H42" s="92">
        <f>J42/E42</f>
        <v>35.267573962511115</v>
      </c>
      <c r="I42" s="89"/>
      <c r="J42" s="372">
        <f>SUM(O6,O10,O14,O18,O22,O26,O30,O34,O38,O42,L42)</f>
        <v>2101630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23" zoomScale="160" zoomScaleNormal="160" workbookViewId="0">
      <selection activeCell="T3" sqref="T3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310</v>
      </c>
      <c r="C4" s="60">
        <v>309</v>
      </c>
      <c r="D4" s="60">
        <v>323</v>
      </c>
      <c r="E4" s="60">
        <v>341</v>
      </c>
      <c r="F4" s="60">
        <v>337</v>
      </c>
      <c r="G4" s="60">
        <v>419</v>
      </c>
      <c r="H4" s="60">
        <v>419</v>
      </c>
      <c r="I4" s="60">
        <v>465</v>
      </c>
      <c r="J4" s="60">
        <v>454</v>
      </c>
      <c r="K4" s="60">
        <v>497</v>
      </c>
      <c r="L4" s="60">
        <v>491</v>
      </c>
      <c r="M4" s="61">
        <v>534</v>
      </c>
      <c r="O4" s="31">
        <f>B3*B4+C3*C4+D3*D4+E3*E4+F3*F4+G3*G4+H3*H4+I3*I4+J3*J4+K3*K4+L3*L4+M3*M4</f>
        <v>30079</v>
      </c>
      <c r="Q4" s="3">
        <v>0</v>
      </c>
      <c r="R4" s="4" t="s">
        <v>4</v>
      </c>
      <c r="S4" s="5">
        <v>4</v>
      </c>
      <c r="T4" s="14">
        <f>SUM(B4:F4)</f>
        <v>1620</v>
      </c>
      <c r="U4" s="15">
        <f>SUM(B5:F5)</f>
        <v>1549</v>
      </c>
      <c r="V4" s="25">
        <f>SUM(T4:U4)</f>
        <v>3169</v>
      </c>
    </row>
    <row r="5" spans="1:22" ht="18" customHeight="1" thickBot="1" x14ac:dyDescent="0.2">
      <c r="A5" s="62" t="s">
        <v>2</v>
      </c>
      <c r="B5" s="63">
        <v>240</v>
      </c>
      <c r="C5" s="64">
        <v>309</v>
      </c>
      <c r="D5" s="64">
        <v>297</v>
      </c>
      <c r="E5" s="64">
        <v>344</v>
      </c>
      <c r="F5" s="64">
        <v>359</v>
      </c>
      <c r="G5" s="64">
        <v>364</v>
      </c>
      <c r="H5" s="64">
        <v>367</v>
      </c>
      <c r="I5" s="64">
        <v>418</v>
      </c>
      <c r="J5" s="64">
        <v>461</v>
      </c>
      <c r="K5" s="64">
        <v>433</v>
      </c>
      <c r="L5" s="64">
        <v>463</v>
      </c>
      <c r="M5" s="65">
        <v>516</v>
      </c>
      <c r="O5" s="32">
        <f>B3*B5+C3*C5+D3*D5+E3*E5+F3*F5+G3*G5+H3*H5+I3*I5+J3*J5+K3*K5+L3*L5+M3*M5</f>
        <v>28210</v>
      </c>
      <c r="Q5" s="6">
        <v>5</v>
      </c>
      <c r="R5" s="7" t="s">
        <v>4</v>
      </c>
      <c r="S5" s="8">
        <v>9</v>
      </c>
      <c r="T5" s="16">
        <f>SUM(G4:K4)</f>
        <v>2254</v>
      </c>
      <c r="U5" s="17">
        <f>SUM(G5:K5)</f>
        <v>2043</v>
      </c>
      <c r="V5" s="26">
        <f t="shared" ref="V5:V20" si="0">SUM(T5:U5)</f>
        <v>4297</v>
      </c>
    </row>
    <row r="6" spans="1:22" ht="18" customHeight="1" thickTop="1" thickBot="1" x14ac:dyDescent="0.2">
      <c r="A6" s="66" t="s">
        <v>5</v>
      </c>
      <c r="B6" s="67">
        <f t="shared" ref="B6:M6" si="1">SUM(B4:B5)</f>
        <v>550</v>
      </c>
      <c r="C6" s="68">
        <f t="shared" si="1"/>
        <v>618</v>
      </c>
      <c r="D6" s="68">
        <f t="shared" si="1"/>
        <v>620</v>
      </c>
      <c r="E6" s="68">
        <f t="shared" si="1"/>
        <v>685</v>
      </c>
      <c r="F6" s="68">
        <f t="shared" si="1"/>
        <v>696</v>
      </c>
      <c r="G6" s="68">
        <f t="shared" si="1"/>
        <v>783</v>
      </c>
      <c r="H6" s="68">
        <f t="shared" si="1"/>
        <v>786</v>
      </c>
      <c r="I6" s="68">
        <f t="shared" si="1"/>
        <v>883</v>
      </c>
      <c r="J6" s="68">
        <f t="shared" si="1"/>
        <v>915</v>
      </c>
      <c r="K6" s="68">
        <f t="shared" si="1"/>
        <v>930</v>
      </c>
      <c r="L6" s="68">
        <f t="shared" si="1"/>
        <v>954</v>
      </c>
      <c r="M6" s="69">
        <f t="shared" si="1"/>
        <v>1050</v>
      </c>
      <c r="O6" s="33">
        <f>B3*B6+C3*C6+D3*D6+E3*E6+F3*F6+G3*G6+H3*H6+I3*I6+J3*J6+K3*K6+L3*L6+M3*M6</f>
        <v>58289</v>
      </c>
      <c r="Q6" s="6">
        <v>10</v>
      </c>
      <c r="R6" s="7" t="s">
        <v>4</v>
      </c>
      <c r="S6" s="8">
        <v>14</v>
      </c>
      <c r="T6" s="16">
        <f>SUM(L4:M4,B8:D8)</f>
        <v>2703</v>
      </c>
      <c r="U6" s="17">
        <f>SUM(L5:M5,B9:D9)</f>
        <v>2645</v>
      </c>
      <c r="V6" s="26">
        <f t="shared" si="0"/>
        <v>5348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2533</v>
      </c>
      <c r="U7" s="17">
        <f>SUM(E9:I9)</f>
        <v>2707</v>
      </c>
      <c r="V7" s="26">
        <f t="shared" si="0"/>
        <v>5240</v>
      </c>
    </row>
    <row r="8" spans="1:22" ht="18" customHeight="1" thickTop="1" x14ac:dyDescent="0.15">
      <c r="A8" s="58" t="s">
        <v>1</v>
      </c>
      <c r="B8" s="59">
        <v>519</v>
      </c>
      <c r="C8" s="60">
        <v>589</v>
      </c>
      <c r="D8" s="60">
        <v>570</v>
      </c>
      <c r="E8" s="60">
        <v>560</v>
      </c>
      <c r="F8" s="60">
        <v>510</v>
      </c>
      <c r="G8" s="60">
        <v>492</v>
      </c>
      <c r="H8" s="60">
        <v>457</v>
      </c>
      <c r="I8" s="60">
        <v>514</v>
      </c>
      <c r="J8" s="60">
        <v>567</v>
      </c>
      <c r="K8" s="60">
        <v>424</v>
      </c>
      <c r="L8" s="60">
        <v>333</v>
      </c>
      <c r="M8" s="61">
        <v>348</v>
      </c>
      <c r="O8" s="31">
        <f>B7*B8+C7*C8+D7*D8+E7*E8+F7*F8+G7*G8+H7*H8+I7*I8+J7*J8+K7*K8+L7*L8+M7*M8</f>
        <v>100355</v>
      </c>
      <c r="Q8" s="6">
        <v>20</v>
      </c>
      <c r="R8" s="7" t="s">
        <v>4</v>
      </c>
      <c r="S8" s="8">
        <v>24</v>
      </c>
      <c r="T8" s="16">
        <f>SUM(J8:M8,B12)</f>
        <v>1964</v>
      </c>
      <c r="U8" s="17">
        <f>SUM(J9:M9,B13)</f>
        <v>2033</v>
      </c>
      <c r="V8" s="26">
        <f t="shared" si="0"/>
        <v>3997</v>
      </c>
    </row>
    <row r="9" spans="1:22" ht="18" customHeight="1" thickBot="1" x14ac:dyDescent="0.2">
      <c r="A9" s="62" t="s">
        <v>2</v>
      </c>
      <c r="B9" s="63">
        <v>541</v>
      </c>
      <c r="C9" s="64">
        <v>530</v>
      </c>
      <c r="D9" s="64">
        <v>595</v>
      </c>
      <c r="E9" s="64">
        <v>572</v>
      </c>
      <c r="F9" s="64">
        <v>561</v>
      </c>
      <c r="G9" s="64">
        <v>487</v>
      </c>
      <c r="H9" s="64">
        <v>408</v>
      </c>
      <c r="I9" s="64">
        <v>679</v>
      </c>
      <c r="J9" s="64">
        <v>469</v>
      </c>
      <c r="K9" s="64">
        <v>378</v>
      </c>
      <c r="L9" s="64">
        <v>422</v>
      </c>
      <c r="M9" s="65">
        <v>411</v>
      </c>
      <c r="O9" s="32">
        <f>B7*B9+C7*C9+D7*D9+E7*E9+F7*F9+G7*G9+H7*H9+I7*I9+J7*J9+K7*K9+L7*L9+M7*M9</f>
        <v>103847</v>
      </c>
      <c r="Q9" s="6">
        <v>25</v>
      </c>
      <c r="R9" s="7" t="s">
        <v>4</v>
      </c>
      <c r="S9" s="8">
        <v>29</v>
      </c>
      <c r="T9" s="16">
        <f>SUM(C12:G12)</f>
        <v>1427</v>
      </c>
      <c r="U9" s="17">
        <f>SUM(C13:G13)</f>
        <v>1611</v>
      </c>
      <c r="V9" s="26">
        <f t="shared" si="0"/>
        <v>3038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1060</v>
      </c>
      <c r="C10" s="72">
        <f t="shared" si="2"/>
        <v>1119</v>
      </c>
      <c r="D10" s="72">
        <f t="shared" si="2"/>
        <v>1165</v>
      </c>
      <c r="E10" s="72">
        <f t="shared" si="2"/>
        <v>1132</v>
      </c>
      <c r="F10" s="72">
        <f t="shared" si="2"/>
        <v>1071</v>
      </c>
      <c r="G10" s="72">
        <f t="shared" si="2"/>
        <v>979</v>
      </c>
      <c r="H10" s="72">
        <f t="shared" si="2"/>
        <v>865</v>
      </c>
      <c r="I10" s="72">
        <f t="shared" si="2"/>
        <v>1193</v>
      </c>
      <c r="J10" s="72">
        <f t="shared" si="2"/>
        <v>1036</v>
      </c>
      <c r="K10" s="72">
        <f t="shared" si="2"/>
        <v>802</v>
      </c>
      <c r="L10" s="72">
        <f t="shared" si="2"/>
        <v>755</v>
      </c>
      <c r="M10" s="73">
        <f t="shared" si="2"/>
        <v>759</v>
      </c>
      <c r="O10" s="33">
        <f>B7*B10+C7*C10+D7*D10+E7*E10+F7*F10+G7*G10+H7*H10+I7*I10+J7*J10+K7*K10+L7*L10+M7*M10</f>
        <v>204202</v>
      </c>
      <c r="Q10" s="6">
        <v>30</v>
      </c>
      <c r="R10" s="7" t="s">
        <v>4</v>
      </c>
      <c r="S10" s="8">
        <v>34</v>
      </c>
      <c r="T10" s="16">
        <f>SUM(H12:L12)</f>
        <v>1653</v>
      </c>
      <c r="U10" s="17">
        <f>SUM(H13:L13)</f>
        <v>1937</v>
      </c>
      <c r="V10" s="26">
        <f t="shared" si="0"/>
        <v>3590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2540</v>
      </c>
      <c r="U11" s="17">
        <f>SUM(M13,B17:E17)</f>
        <v>2909</v>
      </c>
      <c r="V11" s="26">
        <f t="shared" si="0"/>
        <v>5449</v>
      </c>
    </row>
    <row r="12" spans="1:22" ht="18" customHeight="1" thickTop="1" x14ac:dyDescent="0.15">
      <c r="A12" s="58" t="s">
        <v>1</v>
      </c>
      <c r="B12" s="59">
        <v>292</v>
      </c>
      <c r="C12" s="60">
        <v>284</v>
      </c>
      <c r="D12" s="60">
        <v>275</v>
      </c>
      <c r="E12" s="60">
        <v>270</v>
      </c>
      <c r="F12" s="60">
        <v>290</v>
      </c>
      <c r="G12" s="60">
        <v>308</v>
      </c>
      <c r="H12" s="60">
        <v>305</v>
      </c>
      <c r="I12" s="60">
        <v>305</v>
      </c>
      <c r="J12" s="60">
        <v>313</v>
      </c>
      <c r="K12" s="60">
        <v>352</v>
      </c>
      <c r="L12" s="60">
        <v>378</v>
      </c>
      <c r="M12" s="61">
        <v>414</v>
      </c>
      <c r="O12" s="31">
        <f>B11*B12+C11*C12+D11*D12+E11*E12+F11*F12+G11*G12+H11*H12+I11*I12+J11*J12+K11*K12+L11*L12+M11*M12</f>
        <v>113179</v>
      </c>
      <c r="Q12" s="6">
        <v>40</v>
      </c>
      <c r="R12" s="7" t="s">
        <v>4</v>
      </c>
      <c r="S12" s="8">
        <v>44</v>
      </c>
      <c r="T12" s="16">
        <f>SUM(F16:J16)</f>
        <v>2455</v>
      </c>
      <c r="U12" s="17">
        <f>SUM(F17:J17)</f>
        <v>2489</v>
      </c>
      <c r="V12" s="26">
        <f t="shared" si="0"/>
        <v>4944</v>
      </c>
    </row>
    <row r="13" spans="1:22" ht="18" customHeight="1" thickBot="1" x14ac:dyDescent="0.2">
      <c r="A13" s="62" t="s">
        <v>2</v>
      </c>
      <c r="B13" s="63">
        <v>353</v>
      </c>
      <c r="C13" s="64">
        <v>348</v>
      </c>
      <c r="D13" s="64">
        <v>309</v>
      </c>
      <c r="E13" s="64">
        <v>303</v>
      </c>
      <c r="F13" s="64">
        <v>336</v>
      </c>
      <c r="G13" s="64">
        <v>315</v>
      </c>
      <c r="H13" s="64">
        <v>363</v>
      </c>
      <c r="I13" s="64">
        <v>381</v>
      </c>
      <c r="J13" s="64">
        <v>357</v>
      </c>
      <c r="K13" s="64">
        <v>376</v>
      </c>
      <c r="L13" s="64">
        <v>460</v>
      </c>
      <c r="M13" s="65">
        <v>464</v>
      </c>
      <c r="O13" s="32">
        <f>B11*B13+C11*C13+D11*D13+E11*E13+F11*F13+G11*G13+H11*H13+I11*I13+J11*J13+K11*K13+L11*L13+M11*M13</f>
        <v>130343</v>
      </c>
      <c r="Q13" s="6">
        <v>45</v>
      </c>
      <c r="R13" s="7" t="s">
        <v>4</v>
      </c>
      <c r="S13" s="8">
        <v>49</v>
      </c>
      <c r="T13" s="16">
        <f>SUM(K16:M16,B20:C20)</f>
        <v>2108</v>
      </c>
      <c r="U13" s="17">
        <f>SUM(K17:M17,B21:C21)</f>
        <v>2212</v>
      </c>
      <c r="V13" s="26">
        <f t="shared" si="0"/>
        <v>4320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645</v>
      </c>
      <c r="C14" s="68">
        <f t="shared" si="3"/>
        <v>632</v>
      </c>
      <c r="D14" s="68">
        <f t="shared" si="3"/>
        <v>584</v>
      </c>
      <c r="E14" s="68">
        <f t="shared" si="3"/>
        <v>573</v>
      </c>
      <c r="F14" s="68">
        <f t="shared" si="3"/>
        <v>626</v>
      </c>
      <c r="G14" s="68">
        <f t="shared" si="3"/>
        <v>623</v>
      </c>
      <c r="H14" s="68">
        <f t="shared" si="3"/>
        <v>668</v>
      </c>
      <c r="I14" s="68">
        <f t="shared" si="3"/>
        <v>686</v>
      </c>
      <c r="J14" s="68">
        <f t="shared" si="3"/>
        <v>670</v>
      </c>
      <c r="K14" s="68">
        <f t="shared" si="3"/>
        <v>728</v>
      </c>
      <c r="L14" s="68">
        <f t="shared" si="3"/>
        <v>838</v>
      </c>
      <c r="M14" s="69">
        <f t="shared" si="3"/>
        <v>878</v>
      </c>
      <c r="O14" s="33">
        <f>B11*B14+C11*C14+D11*D14+E11*E14+F11*F14+G11*G14+H11*H14+I11*I14+J11*J14+K11*K14+L11*L14+M11*M14</f>
        <v>243522</v>
      </c>
      <c r="Q14" s="6">
        <v>50</v>
      </c>
      <c r="R14" s="7" t="s">
        <v>4</v>
      </c>
      <c r="S14" s="8">
        <v>54</v>
      </c>
      <c r="T14" s="16">
        <f>SUM(D20:H20)</f>
        <v>1787</v>
      </c>
      <c r="U14" s="17">
        <f>SUM(D21:H21)</f>
        <v>1903</v>
      </c>
      <c r="V14" s="26">
        <f t="shared" si="0"/>
        <v>3690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1680</v>
      </c>
      <c r="U15" s="17">
        <f>SUM(I21:M21)</f>
        <v>1710</v>
      </c>
      <c r="V15" s="26">
        <f t="shared" si="0"/>
        <v>3390</v>
      </c>
    </row>
    <row r="16" spans="1:22" ht="18" customHeight="1" thickTop="1" x14ac:dyDescent="0.15">
      <c r="A16" s="58" t="s">
        <v>1</v>
      </c>
      <c r="B16" s="59">
        <v>437</v>
      </c>
      <c r="C16" s="60">
        <v>473</v>
      </c>
      <c r="D16" s="60">
        <v>603</v>
      </c>
      <c r="E16" s="60">
        <v>613</v>
      </c>
      <c r="F16" s="60">
        <v>609</v>
      </c>
      <c r="G16" s="60">
        <v>510</v>
      </c>
      <c r="H16" s="60">
        <v>396</v>
      </c>
      <c r="I16" s="60">
        <v>456</v>
      </c>
      <c r="J16" s="60">
        <v>484</v>
      </c>
      <c r="K16" s="60">
        <v>452</v>
      </c>
      <c r="L16" s="60">
        <v>451</v>
      </c>
      <c r="M16" s="61">
        <v>431</v>
      </c>
      <c r="O16" s="31">
        <f>B15*B16+C15*C16+D15*D16+E15*E16+F15*F16+G15*G16+H15*H16+I15*I16+J15*J16+K15*K16+L15*L16+M15*M16</f>
        <v>244203</v>
      </c>
      <c r="Q16" s="6">
        <v>60</v>
      </c>
      <c r="R16" s="7" t="s">
        <v>4</v>
      </c>
      <c r="S16" s="8">
        <v>64</v>
      </c>
      <c r="T16" s="16">
        <f>SUM(B24:F24)</f>
        <v>1330</v>
      </c>
      <c r="U16" s="17">
        <f>SUM(B25:F25)</f>
        <v>1430</v>
      </c>
      <c r="V16" s="26">
        <f t="shared" si="0"/>
        <v>2760</v>
      </c>
    </row>
    <row r="17" spans="1:22" ht="18" customHeight="1" thickBot="1" x14ac:dyDescent="0.2">
      <c r="A17" s="62" t="s">
        <v>2</v>
      </c>
      <c r="B17" s="63">
        <v>506</v>
      </c>
      <c r="C17" s="64">
        <v>606</v>
      </c>
      <c r="D17" s="64">
        <v>641</v>
      </c>
      <c r="E17" s="64">
        <v>692</v>
      </c>
      <c r="F17" s="64">
        <v>693</v>
      </c>
      <c r="G17" s="64">
        <v>504</v>
      </c>
      <c r="H17" s="64">
        <v>353</v>
      </c>
      <c r="I17" s="64">
        <v>470</v>
      </c>
      <c r="J17" s="64">
        <v>469</v>
      </c>
      <c r="K17" s="64">
        <v>476</v>
      </c>
      <c r="L17" s="64">
        <v>490</v>
      </c>
      <c r="M17" s="65">
        <v>455</v>
      </c>
      <c r="O17" s="32">
        <f>B15*B17+C15*C17+D15*D17+E15*E17+F15*F17+G15*G17+H15*H17+I15*I17+J15*J17+K15*K17+L15*L17+M15*M17</f>
        <v>261385</v>
      </c>
      <c r="Q17" s="6">
        <v>65</v>
      </c>
      <c r="R17" s="7" t="s">
        <v>4</v>
      </c>
      <c r="S17" s="8">
        <v>69</v>
      </c>
      <c r="T17" s="16">
        <f>SUM(G24:K24)</f>
        <v>788</v>
      </c>
      <c r="U17" s="17">
        <f>SUM(G25:K25)</f>
        <v>1015</v>
      </c>
      <c r="V17" s="26">
        <f t="shared" si="0"/>
        <v>1803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943</v>
      </c>
      <c r="C18" s="68">
        <f t="shared" si="4"/>
        <v>1079</v>
      </c>
      <c r="D18" s="68">
        <f t="shared" si="4"/>
        <v>1244</v>
      </c>
      <c r="E18" s="68">
        <f t="shared" si="4"/>
        <v>1305</v>
      </c>
      <c r="F18" s="68">
        <f t="shared" si="4"/>
        <v>1302</v>
      </c>
      <c r="G18" s="68">
        <f t="shared" si="4"/>
        <v>1014</v>
      </c>
      <c r="H18" s="68">
        <f t="shared" si="4"/>
        <v>749</v>
      </c>
      <c r="I18" s="68">
        <f t="shared" si="4"/>
        <v>926</v>
      </c>
      <c r="J18" s="68">
        <f t="shared" si="4"/>
        <v>953</v>
      </c>
      <c r="K18" s="68">
        <f t="shared" si="4"/>
        <v>928</v>
      </c>
      <c r="L18" s="68">
        <f t="shared" si="4"/>
        <v>941</v>
      </c>
      <c r="M18" s="69">
        <f t="shared" si="4"/>
        <v>886</v>
      </c>
      <c r="O18" s="33">
        <f>B15*B18+C15*C18+D15*D18+E15*E18+F15*F18+G15*G18+H15*H18+I15*I18+J15*J18+K15*K18+L15*L18+M15*M18</f>
        <v>505588</v>
      </c>
      <c r="Q18" s="6">
        <v>70</v>
      </c>
      <c r="R18" s="7" t="s">
        <v>4</v>
      </c>
      <c r="S18" s="8">
        <v>74</v>
      </c>
      <c r="T18" s="16">
        <f>SUM(L24:M24,B28:D28)</f>
        <v>606</v>
      </c>
      <c r="U18" s="17">
        <f>SUM(L25:M25,B29:D29)</f>
        <v>834</v>
      </c>
      <c r="V18" s="26">
        <f t="shared" si="0"/>
        <v>1440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432</v>
      </c>
      <c r="U19" s="17">
        <f>SUM(E29:I29)</f>
        <v>670</v>
      </c>
      <c r="V19" s="26">
        <f t="shared" si="0"/>
        <v>1102</v>
      </c>
    </row>
    <row r="20" spans="1:22" ht="18" customHeight="1" thickTop="1" thickBot="1" x14ac:dyDescent="0.2">
      <c r="A20" s="58" t="s">
        <v>1</v>
      </c>
      <c r="B20" s="59">
        <v>420</v>
      </c>
      <c r="C20" s="60">
        <v>354</v>
      </c>
      <c r="D20" s="60">
        <v>367</v>
      </c>
      <c r="E20" s="60">
        <v>366</v>
      </c>
      <c r="F20" s="60">
        <v>365</v>
      </c>
      <c r="G20" s="60">
        <v>365</v>
      </c>
      <c r="H20" s="60">
        <v>324</v>
      </c>
      <c r="I20" s="60">
        <v>367</v>
      </c>
      <c r="J20" s="60">
        <v>334</v>
      </c>
      <c r="K20" s="60">
        <v>311</v>
      </c>
      <c r="L20" s="60">
        <v>338</v>
      </c>
      <c r="M20" s="61">
        <v>330</v>
      </c>
      <c r="O20" s="31">
        <f>B19*B20+C19*C20+D19*D20+E19*E20+F19*F20+G19*G20+H19*H20+I19*I20+J19*J20+K19*K20+L19*L20+M19*M20</f>
        <v>226033</v>
      </c>
      <c r="Q20" s="9">
        <v>80</v>
      </c>
      <c r="R20" s="10" t="s">
        <v>4</v>
      </c>
      <c r="S20" s="11"/>
      <c r="T20" s="18">
        <f>SUM(J28:M28,B32:M32,B36:M36,B40:D40)</f>
        <v>356</v>
      </c>
      <c r="U20" s="19">
        <f>SUM(J29:M29,B33:M33,B37:M37,B41:D41)</f>
        <v>760</v>
      </c>
      <c r="V20" s="27">
        <f t="shared" si="0"/>
        <v>1116</v>
      </c>
    </row>
    <row r="21" spans="1:22" ht="18" customHeight="1" thickTop="1" thickBot="1" x14ac:dyDescent="0.2">
      <c r="A21" s="62" t="s">
        <v>2</v>
      </c>
      <c r="B21" s="63">
        <v>401</v>
      </c>
      <c r="C21" s="64">
        <v>390</v>
      </c>
      <c r="D21" s="64">
        <v>404</v>
      </c>
      <c r="E21" s="64">
        <v>425</v>
      </c>
      <c r="F21" s="64">
        <v>347</v>
      </c>
      <c r="G21" s="64">
        <v>385</v>
      </c>
      <c r="H21" s="64">
        <v>342</v>
      </c>
      <c r="I21" s="64">
        <v>358</v>
      </c>
      <c r="J21" s="64">
        <v>372</v>
      </c>
      <c r="K21" s="64">
        <v>355</v>
      </c>
      <c r="L21" s="64">
        <v>285</v>
      </c>
      <c r="M21" s="65">
        <v>340</v>
      </c>
      <c r="O21" s="32">
        <f>B19*B21+C19*C21+D19*D21+E19*E21+F19*F21+G19*G21+H19*H21+I19*I21+J19*J21+K19*K21+L19*L21+M19*M21</f>
        <v>234497</v>
      </c>
      <c r="Q21" s="323" t="s">
        <v>8</v>
      </c>
      <c r="R21" s="324"/>
      <c r="S21" s="324"/>
      <c r="T21" s="20">
        <f>SUM(T4:T20)</f>
        <v>28236</v>
      </c>
      <c r="U21" s="21">
        <f>SUM(U4:U20)</f>
        <v>30457</v>
      </c>
      <c r="V21" s="23">
        <f>SUM(V4:V20)</f>
        <v>58693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821</v>
      </c>
      <c r="C22" s="72">
        <f t="shared" si="5"/>
        <v>744</v>
      </c>
      <c r="D22" s="72">
        <f t="shared" si="5"/>
        <v>771</v>
      </c>
      <c r="E22" s="72">
        <f t="shared" si="5"/>
        <v>791</v>
      </c>
      <c r="F22" s="72">
        <f t="shared" si="5"/>
        <v>712</v>
      </c>
      <c r="G22" s="72">
        <f t="shared" si="5"/>
        <v>750</v>
      </c>
      <c r="H22" s="72">
        <f t="shared" si="5"/>
        <v>666</v>
      </c>
      <c r="I22" s="72">
        <f t="shared" si="5"/>
        <v>725</v>
      </c>
      <c r="J22" s="72">
        <f t="shared" si="5"/>
        <v>706</v>
      </c>
      <c r="K22" s="72">
        <f t="shared" si="5"/>
        <v>666</v>
      </c>
      <c r="L22" s="72">
        <f t="shared" si="5"/>
        <v>623</v>
      </c>
      <c r="M22" s="73">
        <f t="shared" si="5"/>
        <v>670</v>
      </c>
      <c r="O22" s="33">
        <f>B19*B22+C19*C22+D19*D22+E19*E22+F19*F22+G19*G22+H19*H22+I19*I22+J19*J22+K19*K22+L19*L22+M19*M22</f>
        <v>460530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302</v>
      </c>
      <c r="C24" s="60">
        <v>289</v>
      </c>
      <c r="D24" s="60">
        <v>243</v>
      </c>
      <c r="E24" s="60">
        <v>258</v>
      </c>
      <c r="F24" s="60">
        <v>238</v>
      </c>
      <c r="G24" s="60">
        <v>199</v>
      </c>
      <c r="H24" s="60">
        <v>188</v>
      </c>
      <c r="I24" s="60">
        <v>148</v>
      </c>
      <c r="J24" s="60">
        <v>122</v>
      </c>
      <c r="K24" s="60">
        <v>131</v>
      </c>
      <c r="L24" s="60">
        <v>150</v>
      </c>
      <c r="M24" s="61">
        <v>131</v>
      </c>
      <c r="O24" s="31">
        <f>B23*B24+C23*C24+D23*D24+E23*E24+F23*F24+G23*G24+H23*H24+I23*I24+J23*J24+K23*K24+L23*L24+M23*M24</f>
        <v>154696</v>
      </c>
      <c r="Q24" s="331" t="s">
        <v>21</v>
      </c>
      <c r="R24" s="332"/>
      <c r="S24" s="332"/>
      <c r="T24" s="41">
        <f>SUM(T4:T6)</f>
        <v>6577</v>
      </c>
      <c r="U24" s="43">
        <f>SUM(U4:U6)</f>
        <v>6237</v>
      </c>
      <c r="V24" s="36">
        <f>SUM(T24:U24)</f>
        <v>12814</v>
      </c>
    </row>
    <row r="25" spans="1:22" ht="18" customHeight="1" thickBot="1" x14ac:dyDescent="0.2">
      <c r="A25" s="62" t="s">
        <v>2</v>
      </c>
      <c r="B25" s="63">
        <v>309</v>
      </c>
      <c r="C25" s="64">
        <v>307</v>
      </c>
      <c r="D25" s="64">
        <v>284</v>
      </c>
      <c r="E25" s="64">
        <v>264</v>
      </c>
      <c r="F25" s="64">
        <v>266</v>
      </c>
      <c r="G25" s="64">
        <v>229</v>
      </c>
      <c r="H25" s="64">
        <v>213</v>
      </c>
      <c r="I25" s="64">
        <v>214</v>
      </c>
      <c r="J25" s="64">
        <v>192</v>
      </c>
      <c r="K25" s="64">
        <v>167</v>
      </c>
      <c r="L25" s="64">
        <v>167</v>
      </c>
      <c r="M25" s="65">
        <v>199</v>
      </c>
      <c r="O25" s="32">
        <f>B23*B25+C23*C25+D23*D25+E23*E25+F23*F25+G23*G25+H23*H25+I23*I25+J23*J25+K23*K25+L23*L25+M23*M25</f>
        <v>182210</v>
      </c>
      <c r="Q25" s="333" t="s">
        <v>24</v>
      </c>
      <c r="R25" s="334"/>
      <c r="S25" s="334"/>
      <c r="T25" s="45">
        <f>T24/T$30</f>
        <v>0.23292959342683101</v>
      </c>
      <c r="U25" s="48">
        <f>U24/U$30</f>
        <v>0.20478051022753391</v>
      </c>
      <c r="V25" s="51">
        <f>V24/V$30</f>
        <v>0.21832245753326632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611</v>
      </c>
      <c r="C26" s="68">
        <f t="shared" si="6"/>
        <v>596</v>
      </c>
      <c r="D26" s="68">
        <f t="shared" si="6"/>
        <v>527</v>
      </c>
      <c r="E26" s="68">
        <f t="shared" si="6"/>
        <v>522</v>
      </c>
      <c r="F26" s="68">
        <f t="shared" si="6"/>
        <v>504</v>
      </c>
      <c r="G26" s="68">
        <f t="shared" si="6"/>
        <v>428</v>
      </c>
      <c r="H26" s="68">
        <f t="shared" si="6"/>
        <v>401</v>
      </c>
      <c r="I26" s="68">
        <f t="shared" si="6"/>
        <v>362</v>
      </c>
      <c r="J26" s="68">
        <f t="shared" si="6"/>
        <v>314</v>
      </c>
      <c r="K26" s="68">
        <f t="shared" si="6"/>
        <v>298</v>
      </c>
      <c r="L26" s="68">
        <f t="shared" si="6"/>
        <v>317</v>
      </c>
      <c r="M26" s="69">
        <f t="shared" si="6"/>
        <v>330</v>
      </c>
      <c r="O26" s="33">
        <f>B23*B26+C23*C26+D23*D26+E23*E26+F23*F26+G23*G26+H23*H26+I23*I26+J23*J26+K23*K26+L23*L26+M23*M26</f>
        <v>336906</v>
      </c>
      <c r="Q26" s="335" t="s">
        <v>22</v>
      </c>
      <c r="R26" s="336"/>
      <c r="S26" s="336"/>
      <c r="T26" s="42">
        <f>SUM(T7:T16)</f>
        <v>19477</v>
      </c>
      <c r="U26" s="44">
        <f>SUM(U7:U16)</f>
        <v>20941</v>
      </c>
      <c r="V26" s="37">
        <f>SUM(T26:U26)</f>
        <v>40418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0.68979317183737077</v>
      </c>
      <c r="U27" s="47">
        <f>U26/U$30</f>
        <v>0.68755951012903438</v>
      </c>
      <c r="V27" s="52">
        <f>V26/V$30</f>
        <v>0.68863407902134832</v>
      </c>
    </row>
    <row r="28" spans="1:22" ht="18" customHeight="1" thickTop="1" x14ac:dyDescent="0.15">
      <c r="A28" s="58" t="s">
        <v>1</v>
      </c>
      <c r="B28" s="59">
        <v>122</v>
      </c>
      <c r="C28" s="60">
        <v>102</v>
      </c>
      <c r="D28" s="60">
        <v>101</v>
      </c>
      <c r="E28" s="60">
        <v>108</v>
      </c>
      <c r="F28" s="60">
        <v>93</v>
      </c>
      <c r="G28" s="60">
        <v>94</v>
      </c>
      <c r="H28" s="60">
        <v>75</v>
      </c>
      <c r="I28" s="60">
        <v>62</v>
      </c>
      <c r="J28" s="60">
        <v>65</v>
      </c>
      <c r="K28" s="60">
        <v>65</v>
      </c>
      <c r="L28" s="60">
        <v>30</v>
      </c>
      <c r="M28" s="61">
        <v>34</v>
      </c>
      <c r="O28" s="31">
        <f>B27*B28+C27*C28+D27*D28+E27*E28+F27*F28+G27*G28+H27*H28+I27*I28+J27*J28+K27*K28+L27*L28+M27*M28</f>
        <v>72605</v>
      </c>
      <c r="Q28" s="335" t="s">
        <v>23</v>
      </c>
      <c r="R28" s="336"/>
      <c r="S28" s="336"/>
      <c r="T28" s="42">
        <f>SUM(T17:T20)</f>
        <v>2182</v>
      </c>
      <c r="U28" s="44">
        <f>SUM(U17:U20)</f>
        <v>3279</v>
      </c>
      <c r="V28" s="37">
        <f>SUM(T28:U28)</f>
        <v>5461</v>
      </c>
    </row>
    <row r="29" spans="1:22" ht="18" customHeight="1" thickBot="1" x14ac:dyDescent="0.2">
      <c r="A29" s="62" t="s">
        <v>2</v>
      </c>
      <c r="B29" s="63">
        <v>168</v>
      </c>
      <c r="C29" s="64">
        <v>137</v>
      </c>
      <c r="D29" s="64">
        <v>163</v>
      </c>
      <c r="E29" s="64">
        <v>138</v>
      </c>
      <c r="F29" s="64">
        <v>145</v>
      </c>
      <c r="G29" s="64">
        <v>117</v>
      </c>
      <c r="H29" s="64">
        <v>150</v>
      </c>
      <c r="I29" s="64">
        <v>120</v>
      </c>
      <c r="J29" s="64">
        <v>120</v>
      </c>
      <c r="K29" s="64">
        <v>90</v>
      </c>
      <c r="L29" s="64">
        <v>77</v>
      </c>
      <c r="M29" s="65">
        <v>76</v>
      </c>
      <c r="O29" s="32">
        <f>B27*B29+C27*C29+D27*D29+E27*E29+F27*F29+G27*G29+H27*H29+I27*I29+J27*J29+K27*K29+L27*L29+M27*M29</f>
        <v>115230</v>
      </c>
      <c r="Q29" s="339" t="s">
        <v>24</v>
      </c>
      <c r="R29" s="340"/>
      <c r="S29" s="340"/>
      <c r="T29" s="49">
        <f>T28/T$30</f>
        <v>7.727723473579827E-2</v>
      </c>
      <c r="U29" s="50">
        <f>U28/U$30</f>
        <v>0.10765997964343173</v>
      </c>
      <c r="V29" s="53">
        <f>V28/V$30</f>
        <v>9.3043463445385305E-2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290</v>
      </c>
      <c r="C30" s="72">
        <f t="shared" si="7"/>
        <v>239</v>
      </c>
      <c r="D30" s="72">
        <f t="shared" si="7"/>
        <v>264</v>
      </c>
      <c r="E30" s="72">
        <f t="shared" si="7"/>
        <v>246</v>
      </c>
      <c r="F30" s="72">
        <f t="shared" si="7"/>
        <v>238</v>
      </c>
      <c r="G30" s="72">
        <f t="shared" si="7"/>
        <v>211</v>
      </c>
      <c r="H30" s="72">
        <f t="shared" si="7"/>
        <v>225</v>
      </c>
      <c r="I30" s="72">
        <f t="shared" si="7"/>
        <v>182</v>
      </c>
      <c r="J30" s="72">
        <f t="shared" si="7"/>
        <v>185</v>
      </c>
      <c r="K30" s="72">
        <f t="shared" si="7"/>
        <v>155</v>
      </c>
      <c r="L30" s="72">
        <f t="shared" si="7"/>
        <v>107</v>
      </c>
      <c r="M30" s="73">
        <f t="shared" si="7"/>
        <v>110</v>
      </c>
      <c r="O30" s="33">
        <f>B27*B30+C27*C30+D27*D30+E27*E30+F27*F30+G27*G30+H27*H30+I27*I30+J27*J30+K27*K30+L27*L30+M27*M30</f>
        <v>187835</v>
      </c>
      <c r="Q30" s="323" t="s">
        <v>8</v>
      </c>
      <c r="R30" s="324"/>
      <c r="S30" s="341"/>
      <c r="T30" s="38">
        <f>SUM(T24,T26,T28)</f>
        <v>28236</v>
      </c>
      <c r="U30" s="21">
        <f>SUM(U24,U26,U28)</f>
        <v>30457</v>
      </c>
      <c r="V30" s="35">
        <f>SUM(T30:U30)</f>
        <v>58693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27</v>
      </c>
      <c r="C32" s="60">
        <v>25</v>
      </c>
      <c r="D32" s="60">
        <v>16</v>
      </c>
      <c r="E32" s="60">
        <v>29</v>
      </c>
      <c r="F32" s="60">
        <v>15</v>
      </c>
      <c r="G32" s="60">
        <v>12</v>
      </c>
      <c r="H32" s="60">
        <v>14</v>
      </c>
      <c r="I32" s="60">
        <v>7</v>
      </c>
      <c r="J32" s="60">
        <v>6</v>
      </c>
      <c r="K32" s="60">
        <v>2</v>
      </c>
      <c r="L32" s="60">
        <v>3</v>
      </c>
      <c r="M32" s="61">
        <v>3</v>
      </c>
      <c r="O32" s="31">
        <f>B31*B32+C31*C32+D31*D32+E31*E32+F31*F32+G31*G32+H31*H32+I31*I32+J31*J32+K31*K32+L31*L32+M31*M32</f>
        <v>13882</v>
      </c>
    </row>
    <row r="33" spans="1:15" ht="18" customHeight="1" thickBot="1" x14ac:dyDescent="0.2">
      <c r="A33" s="62" t="s">
        <v>2</v>
      </c>
      <c r="B33" s="63">
        <v>72</v>
      </c>
      <c r="C33" s="64">
        <v>54</v>
      </c>
      <c r="D33" s="64">
        <v>46</v>
      </c>
      <c r="E33" s="64">
        <v>54</v>
      </c>
      <c r="F33" s="64">
        <v>36</v>
      </c>
      <c r="G33" s="64">
        <v>36</v>
      </c>
      <c r="H33" s="64">
        <v>39</v>
      </c>
      <c r="I33" s="64">
        <v>21</v>
      </c>
      <c r="J33" s="64">
        <v>8</v>
      </c>
      <c r="K33" s="64">
        <v>9</v>
      </c>
      <c r="L33" s="64">
        <v>7</v>
      </c>
      <c r="M33" s="65">
        <v>5</v>
      </c>
      <c r="O33" s="32">
        <f>B31*B33+C31*C33+D31*D33+E31*E33+F31*F33+G31*G33+H31*H33+I31*I33+J31*J33+K31*K33+L31*L33+M31*M33</f>
        <v>33791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99</v>
      </c>
      <c r="C34" s="72">
        <f t="shared" si="8"/>
        <v>79</v>
      </c>
      <c r="D34" s="72">
        <f t="shared" si="8"/>
        <v>62</v>
      </c>
      <c r="E34" s="72">
        <f t="shared" si="8"/>
        <v>83</v>
      </c>
      <c r="F34" s="72">
        <f t="shared" si="8"/>
        <v>51</v>
      </c>
      <c r="G34" s="72">
        <f t="shared" si="8"/>
        <v>48</v>
      </c>
      <c r="H34" s="72">
        <f t="shared" si="8"/>
        <v>53</v>
      </c>
      <c r="I34" s="72">
        <f t="shared" si="8"/>
        <v>28</v>
      </c>
      <c r="J34" s="72">
        <f t="shared" si="8"/>
        <v>14</v>
      </c>
      <c r="K34" s="72">
        <f t="shared" si="8"/>
        <v>11</v>
      </c>
      <c r="L34" s="72">
        <f t="shared" si="8"/>
        <v>10</v>
      </c>
      <c r="M34" s="73">
        <f t="shared" si="8"/>
        <v>8</v>
      </c>
      <c r="O34" s="33">
        <f>B31*B34+C31*C34+D31*D34+E31*E34+F31*F34+G31*G34+H31*H34+I31*I34+J31*J34+K31*K34+L31*L34+M31*M34</f>
        <v>47673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1</v>
      </c>
      <c r="D36" s="60">
        <v>0</v>
      </c>
      <c r="E36" s="60">
        <v>0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293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0</v>
      </c>
      <c r="E37" s="64">
        <v>1</v>
      </c>
      <c r="F37" s="64">
        <v>2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980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5</v>
      </c>
      <c r="D38" s="72">
        <f t="shared" si="9"/>
        <v>0</v>
      </c>
      <c r="E38" s="72">
        <f t="shared" si="9"/>
        <v>1</v>
      </c>
      <c r="F38" s="72">
        <f t="shared" si="9"/>
        <v>3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1273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28236</v>
      </c>
      <c r="F40" s="377"/>
      <c r="G40" s="82" t="s">
        <v>1</v>
      </c>
      <c r="H40" s="90">
        <f>J40/E40</f>
        <v>33.833581243802236</v>
      </c>
      <c r="I40" s="83"/>
      <c r="J40" s="378">
        <f>SUM(O4,O8,O12,O16,O20,O24,O28,O32,O36,O40,L40)</f>
        <v>955325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30457</v>
      </c>
      <c r="F41" s="383"/>
      <c r="G41" s="85" t="s">
        <v>2</v>
      </c>
      <c r="H41" s="91">
        <f>J41/E41</f>
        <v>35.80434711232229</v>
      </c>
      <c r="I41" s="86"/>
      <c r="J41" s="384">
        <f>SUM(O5,O9,O13,O17,O21,O25,O29,O33,O37,O41,L41)</f>
        <v>1090493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58693</v>
      </c>
      <c r="F42" s="371"/>
      <c r="G42" s="88" t="s">
        <v>5</v>
      </c>
      <c r="H42" s="92">
        <f>J42/E42</f>
        <v>34.85625202323957</v>
      </c>
      <c r="I42" s="89"/>
      <c r="J42" s="372">
        <f>SUM(O6,O10,O14,O18,O22,O26,O30,O34,O38,O42,L42)</f>
        <v>2045818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3" sqref="T3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298</v>
      </c>
      <c r="C4" s="60">
        <v>303</v>
      </c>
      <c r="D4" s="60">
        <v>341</v>
      </c>
      <c r="E4" s="60">
        <v>335</v>
      </c>
      <c r="F4" s="60">
        <v>398</v>
      </c>
      <c r="G4" s="60">
        <v>412</v>
      </c>
      <c r="H4" s="60">
        <v>459</v>
      </c>
      <c r="I4" s="60">
        <v>438</v>
      </c>
      <c r="J4" s="60">
        <v>491</v>
      </c>
      <c r="K4" s="60">
        <v>469</v>
      </c>
      <c r="L4" s="60">
        <v>528</v>
      </c>
      <c r="M4" s="61">
        <v>514</v>
      </c>
      <c r="O4" s="31">
        <f>B3*B4+C3*C4+D3*D4+E3*E4+F3*F4+G3*G4+H3*H4+I3*I4+J3*J4+K3*K4+L3*L4+M3*M4</f>
        <v>30545</v>
      </c>
      <c r="Q4" s="3">
        <v>0</v>
      </c>
      <c r="R4" s="4" t="s">
        <v>4</v>
      </c>
      <c r="S4" s="5">
        <v>4</v>
      </c>
      <c r="T4" s="14">
        <f>SUM(B4:F4)</f>
        <v>1675</v>
      </c>
      <c r="U4" s="15">
        <f>SUM(B5:F5)</f>
        <v>1592</v>
      </c>
      <c r="V4" s="25">
        <f>SUM(T4:U4)</f>
        <v>3267</v>
      </c>
    </row>
    <row r="5" spans="1:22" ht="18" customHeight="1" thickBot="1" x14ac:dyDescent="0.2">
      <c r="A5" s="62" t="s">
        <v>2</v>
      </c>
      <c r="B5" s="63">
        <v>296</v>
      </c>
      <c r="C5" s="64">
        <v>291</v>
      </c>
      <c r="D5" s="64">
        <v>324</v>
      </c>
      <c r="E5" s="64">
        <v>333</v>
      </c>
      <c r="F5" s="64">
        <v>348</v>
      </c>
      <c r="G5" s="64">
        <v>349</v>
      </c>
      <c r="H5" s="64">
        <v>408</v>
      </c>
      <c r="I5" s="64">
        <v>440</v>
      </c>
      <c r="J5" s="64">
        <v>416</v>
      </c>
      <c r="K5" s="64">
        <v>461</v>
      </c>
      <c r="L5" s="64">
        <v>499</v>
      </c>
      <c r="M5" s="65">
        <v>524</v>
      </c>
      <c r="O5" s="32">
        <f>B3*B5+C3*C5+D3*D5+E3*E5+F3*F5+G3*G5+H3*H5+I3*I5+J3*J5+K3*K5+L3*L5+M3*M5</f>
        <v>28834</v>
      </c>
      <c r="Q5" s="6">
        <v>5</v>
      </c>
      <c r="R5" s="7" t="s">
        <v>4</v>
      </c>
      <c r="S5" s="8">
        <v>9</v>
      </c>
      <c r="T5" s="16">
        <f>SUM(G4:K4)</f>
        <v>2269</v>
      </c>
      <c r="U5" s="17">
        <f>SUM(G5:K5)</f>
        <v>2074</v>
      </c>
      <c r="V5" s="26">
        <f t="shared" ref="V5:V20" si="0">SUM(T5:U5)</f>
        <v>4343</v>
      </c>
    </row>
    <row r="6" spans="1:22" ht="18" customHeight="1" thickTop="1" thickBot="1" x14ac:dyDescent="0.2">
      <c r="A6" s="66" t="s">
        <v>5</v>
      </c>
      <c r="B6" s="67">
        <f t="shared" ref="B6:M6" si="1">SUM(B4:B5)</f>
        <v>594</v>
      </c>
      <c r="C6" s="68">
        <f t="shared" si="1"/>
        <v>594</v>
      </c>
      <c r="D6" s="68">
        <f t="shared" si="1"/>
        <v>665</v>
      </c>
      <c r="E6" s="68">
        <f t="shared" si="1"/>
        <v>668</v>
      </c>
      <c r="F6" s="68">
        <f t="shared" si="1"/>
        <v>746</v>
      </c>
      <c r="G6" s="68">
        <f t="shared" si="1"/>
        <v>761</v>
      </c>
      <c r="H6" s="68">
        <f t="shared" si="1"/>
        <v>867</v>
      </c>
      <c r="I6" s="68">
        <f t="shared" si="1"/>
        <v>878</v>
      </c>
      <c r="J6" s="68">
        <f t="shared" si="1"/>
        <v>907</v>
      </c>
      <c r="K6" s="68">
        <f t="shared" si="1"/>
        <v>930</v>
      </c>
      <c r="L6" s="68">
        <f t="shared" si="1"/>
        <v>1027</v>
      </c>
      <c r="M6" s="69">
        <f t="shared" si="1"/>
        <v>1038</v>
      </c>
      <c r="O6" s="33">
        <f>B3*B6+C3*C6+D3*D6+E3*E6+F3*F6+G3*G6+H3*H6+I3*I6+J3*J6+K3*K6+L3*L6+M3*M6</f>
        <v>59379</v>
      </c>
      <c r="Q6" s="6">
        <v>10</v>
      </c>
      <c r="R6" s="7" t="s">
        <v>4</v>
      </c>
      <c r="S6" s="8">
        <v>14</v>
      </c>
      <c r="T6" s="16">
        <f>SUM(L4:M4,B8:D8)</f>
        <v>2742</v>
      </c>
      <c r="U6" s="17">
        <f>SUM(L5:M5,B9:D9)</f>
        <v>2686</v>
      </c>
      <c r="V6" s="26">
        <f t="shared" si="0"/>
        <v>5428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2450</v>
      </c>
      <c r="U7" s="17">
        <f>SUM(E9:I9)</f>
        <v>2529</v>
      </c>
      <c r="V7" s="26">
        <f t="shared" si="0"/>
        <v>4979</v>
      </c>
    </row>
    <row r="8" spans="1:22" ht="18" customHeight="1" thickTop="1" x14ac:dyDescent="0.15">
      <c r="A8" s="58" t="s">
        <v>1</v>
      </c>
      <c r="B8" s="59">
        <v>586</v>
      </c>
      <c r="C8" s="60">
        <v>555</v>
      </c>
      <c r="D8" s="60">
        <v>559</v>
      </c>
      <c r="E8" s="60">
        <v>507</v>
      </c>
      <c r="F8" s="60">
        <v>491</v>
      </c>
      <c r="G8" s="60">
        <v>509</v>
      </c>
      <c r="H8" s="60">
        <v>397</v>
      </c>
      <c r="I8" s="60">
        <v>546</v>
      </c>
      <c r="J8" s="60">
        <v>423</v>
      </c>
      <c r="K8" s="60">
        <v>438</v>
      </c>
      <c r="L8" s="60">
        <v>389</v>
      </c>
      <c r="M8" s="61">
        <v>325</v>
      </c>
      <c r="O8" s="31">
        <f>B7*B8+C7*C8+D7*D8+E7*E8+F7*F8+G7*G8+H7*H8+I7*I8+J7*J8+K7*K8+L7*L8+M7*M8</f>
        <v>97398</v>
      </c>
      <c r="Q8" s="6">
        <v>20</v>
      </c>
      <c r="R8" s="7" t="s">
        <v>4</v>
      </c>
      <c r="S8" s="8">
        <v>24</v>
      </c>
      <c r="T8" s="16">
        <f>SUM(J8:M8,B12)</f>
        <v>1857</v>
      </c>
      <c r="U8" s="17">
        <f>SUM(J9:M9,B13)</f>
        <v>1965</v>
      </c>
      <c r="V8" s="26">
        <f t="shared" si="0"/>
        <v>3822</v>
      </c>
    </row>
    <row r="9" spans="1:22" ht="18" customHeight="1" thickBot="1" x14ac:dyDescent="0.2">
      <c r="A9" s="62" t="s">
        <v>2</v>
      </c>
      <c r="B9" s="63">
        <v>514</v>
      </c>
      <c r="C9" s="64">
        <v>583</v>
      </c>
      <c r="D9" s="64">
        <v>566</v>
      </c>
      <c r="E9" s="64">
        <v>546</v>
      </c>
      <c r="F9" s="64">
        <v>482</v>
      </c>
      <c r="G9" s="64">
        <v>415</v>
      </c>
      <c r="H9" s="64">
        <v>447</v>
      </c>
      <c r="I9" s="64">
        <v>639</v>
      </c>
      <c r="J9" s="64">
        <v>399</v>
      </c>
      <c r="K9" s="64">
        <v>439</v>
      </c>
      <c r="L9" s="64">
        <v>418</v>
      </c>
      <c r="M9" s="65">
        <v>362</v>
      </c>
      <c r="O9" s="32">
        <f>B7*B9+C7*C9+D7*D9+E7*E9+F7*F9+G7*G9+H7*H9+I7*I9+J7*J9+K7*K9+L7*L9+M7*M9</f>
        <v>99536</v>
      </c>
      <c r="Q9" s="6">
        <v>25</v>
      </c>
      <c r="R9" s="7" t="s">
        <v>4</v>
      </c>
      <c r="S9" s="8">
        <v>29</v>
      </c>
      <c r="T9" s="16">
        <f>SUM(C12:G12)</f>
        <v>1405</v>
      </c>
      <c r="U9" s="17">
        <f>SUM(C13:G13)</f>
        <v>1598</v>
      </c>
      <c r="V9" s="26">
        <f t="shared" si="0"/>
        <v>3003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1100</v>
      </c>
      <c r="C10" s="72">
        <f t="shared" si="2"/>
        <v>1138</v>
      </c>
      <c r="D10" s="72">
        <f t="shared" si="2"/>
        <v>1125</v>
      </c>
      <c r="E10" s="72">
        <f t="shared" si="2"/>
        <v>1053</v>
      </c>
      <c r="F10" s="72">
        <f t="shared" si="2"/>
        <v>973</v>
      </c>
      <c r="G10" s="72">
        <f t="shared" si="2"/>
        <v>924</v>
      </c>
      <c r="H10" s="72">
        <f t="shared" si="2"/>
        <v>844</v>
      </c>
      <c r="I10" s="72">
        <f t="shared" si="2"/>
        <v>1185</v>
      </c>
      <c r="J10" s="72">
        <f t="shared" si="2"/>
        <v>822</v>
      </c>
      <c r="K10" s="72">
        <f t="shared" si="2"/>
        <v>877</v>
      </c>
      <c r="L10" s="72">
        <f t="shared" si="2"/>
        <v>807</v>
      </c>
      <c r="M10" s="73">
        <f t="shared" si="2"/>
        <v>687</v>
      </c>
      <c r="O10" s="33">
        <f>B7*B10+C7*C10+D7*D10+E7*E10+F7*F10+G7*G10+H7*H10+I7*I10+J7*J10+K7*K10+L7*L10+M7*M10</f>
        <v>196934</v>
      </c>
      <c r="Q10" s="6">
        <v>30</v>
      </c>
      <c r="R10" s="7" t="s">
        <v>4</v>
      </c>
      <c r="S10" s="8">
        <v>34</v>
      </c>
      <c r="T10" s="16">
        <f>SUM(H12:L12)</f>
        <v>1713</v>
      </c>
      <c r="U10" s="17">
        <f>SUM(H13:L13)</f>
        <v>1980</v>
      </c>
      <c r="V10" s="26">
        <f t="shared" si="0"/>
        <v>3693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2697</v>
      </c>
      <c r="U11" s="17">
        <f>SUM(M13,B17:E17)</f>
        <v>3094</v>
      </c>
      <c r="V11" s="26">
        <f t="shared" si="0"/>
        <v>5791</v>
      </c>
    </row>
    <row r="12" spans="1:22" ht="18" customHeight="1" thickTop="1" x14ac:dyDescent="0.15">
      <c r="A12" s="58" t="s">
        <v>1</v>
      </c>
      <c r="B12" s="59">
        <v>282</v>
      </c>
      <c r="C12" s="60">
        <v>263</v>
      </c>
      <c r="D12" s="60">
        <v>270</v>
      </c>
      <c r="E12" s="60">
        <v>287</v>
      </c>
      <c r="F12" s="60">
        <v>307</v>
      </c>
      <c r="G12" s="60">
        <v>278</v>
      </c>
      <c r="H12" s="60">
        <v>289</v>
      </c>
      <c r="I12" s="60">
        <v>305</v>
      </c>
      <c r="J12" s="60">
        <v>330</v>
      </c>
      <c r="K12" s="60">
        <v>372</v>
      </c>
      <c r="L12" s="60">
        <v>417</v>
      </c>
      <c r="M12" s="61">
        <v>426</v>
      </c>
      <c r="O12" s="31">
        <f>B11*B12+C11*C12+D11*D12+E11*E12+F11*F12+G11*G12+H11*H12+I11*I12+J11*J12+K11*K12+L11*L12+M11*M12</f>
        <v>114819</v>
      </c>
      <c r="Q12" s="6">
        <v>40</v>
      </c>
      <c r="R12" s="7" t="s">
        <v>4</v>
      </c>
      <c r="S12" s="8">
        <v>44</v>
      </c>
      <c r="T12" s="16">
        <f>SUM(F16:J16)</f>
        <v>2278</v>
      </c>
      <c r="U12" s="17">
        <f>SUM(F17:J17)</f>
        <v>2236</v>
      </c>
      <c r="V12" s="26">
        <f t="shared" si="0"/>
        <v>4514</v>
      </c>
    </row>
    <row r="13" spans="1:22" ht="18" customHeight="1" thickBot="1" x14ac:dyDescent="0.2">
      <c r="A13" s="62" t="s">
        <v>2</v>
      </c>
      <c r="B13" s="63">
        <v>347</v>
      </c>
      <c r="C13" s="64">
        <v>302</v>
      </c>
      <c r="D13" s="64">
        <v>295</v>
      </c>
      <c r="E13" s="64">
        <v>336</v>
      </c>
      <c r="F13" s="64">
        <v>326</v>
      </c>
      <c r="G13" s="64">
        <v>339</v>
      </c>
      <c r="H13" s="64">
        <v>373</v>
      </c>
      <c r="I13" s="64">
        <v>354</v>
      </c>
      <c r="J13" s="64">
        <v>355</v>
      </c>
      <c r="K13" s="64">
        <v>444</v>
      </c>
      <c r="L13" s="64">
        <v>454</v>
      </c>
      <c r="M13" s="65">
        <v>500</v>
      </c>
      <c r="O13" s="32">
        <f>B11*B13+C11*C13+D11*D13+E11*E13+F11*F13+G11*G13+H11*H13+I11*I13+J11*J13+K11*K13+L11*L13+M11*M13</f>
        <v>132691</v>
      </c>
      <c r="Q13" s="6">
        <v>45</v>
      </c>
      <c r="R13" s="7" t="s">
        <v>4</v>
      </c>
      <c r="S13" s="8">
        <v>49</v>
      </c>
      <c r="T13" s="16">
        <f>SUM(K16:M16,B20:C20)</f>
        <v>2018</v>
      </c>
      <c r="U13" s="17">
        <f>SUM(K17:M17,B21:C21)</f>
        <v>2118</v>
      </c>
      <c r="V13" s="26">
        <f t="shared" si="0"/>
        <v>4136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629</v>
      </c>
      <c r="C14" s="68">
        <f t="shared" si="3"/>
        <v>565</v>
      </c>
      <c r="D14" s="68">
        <f t="shared" si="3"/>
        <v>565</v>
      </c>
      <c r="E14" s="68">
        <f t="shared" si="3"/>
        <v>623</v>
      </c>
      <c r="F14" s="68">
        <f t="shared" si="3"/>
        <v>633</v>
      </c>
      <c r="G14" s="68">
        <f t="shared" si="3"/>
        <v>617</v>
      </c>
      <c r="H14" s="68">
        <f t="shared" si="3"/>
        <v>662</v>
      </c>
      <c r="I14" s="68">
        <f t="shared" si="3"/>
        <v>659</v>
      </c>
      <c r="J14" s="68">
        <f t="shared" si="3"/>
        <v>685</v>
      </c>
      <c r="K14" s="68">
        <f t="shared" si="3"/>
        <v>816</v>
      </c>
      <c r="L14" s="68">
        <f t="shared" si="3"/>
        <v>871</v>
      </c>
      <c r="M14" s="69">
        <f t="shared" si="3"/>
        <v>926</v>
      </c>
      <c r="O14" s="33">
        <f>B11*B14+C11*C14+D11*D14+E11*E14+F11*F14+G11*G14+H11*H14+I11*I14+J11*J14+K11*K14+L11*L14+M11*M14</f>
        <v>247510</v>
      </c>
      <c r="Q14" s="6">
        <v>50</v>
      </c>
      <c r="R14" s="7" t="s">
        <v>4</v>
      </c>
      <c r="S14" s="8">
        <v>54</v>
      </c>
      <c r="T14" s="16">
        <f>SUM(D20:H20)</f>
        <v>1776</v>
      </c>
      <c r="U14" s="17">
        <f>SUM(D21:H21)</f>
        <v>1845</v>
      </c>
      <c r="V14" s="26">
        <f t="shared" si="0"/>
        <v>3621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1608</v>
      </c>
      <c r="U15" s="17">
        <f>SUM(I21:M21)</f>
        <v>1649</v>
      </c>
      <c r="V15" s="26">
        <f t="shared" si="0"/>
        <v>3257</v>
      </c>
    </row>
    <row r="16" spans="1:22" ht="18" customHeight="1" thickTop="1" x14ac:dyDescent="0.15">
      <c r="A16" s="58" t="s">
        <v>1</v>
      </c>
      <c r="B16" s="59">
        <v>478</v>
      </c>
      <c r="C16" s="60">
        <v>597</v>
      </c>
      <c r="D16" s="60">
        <v>605</v>
      </c>
      <c r="E16" s="60">
        <v>591</v>
      </c>
      <c r="F16" s="60">
        <v>506</v>
      </c>
      <c r="G16" s="60">
        <v>387</v>
      </c>
      <c r="H16" s="60">
        <v>466</v>
      </c>
      <c r="I16" s="60">
        <v>477</v>
      </c>
      <c r="J16" s="60">
        <v>442</v>
      </c>
      <c r="K16" s="60">
        <v>445</v>
      </c>
      <c r="L16" s="60">
        <v>435</v>
      </c>
      <c r="M16" s="61">
        <v>422</v>
      </c>
      <c r="O16" s="31">
        <f>B15*B16+C15*C16+D15*D16+E15*E16+F15*F16+G15*G16+H15*H16+I15*I16+J15*J16+K15*K16+L15*L16+M15*M16</f>
        <v>240843</v>
      </c>
      <c r="Q16" s="6">
        <v>60</v>
      </c>
      <c r="R16" s="7" t="s">
        <v>4</v>
      </c>
      <c r="S16" s="8">
        <v>64</v>
      </c>
      <c r="T16" s="16">
        <f>SUM(B24:F24)</f>
        <v>1234</v>
      </c>
      <c r="U16" s="17">
        <f>SUM(B25:F25)</f>
        <v>1348</v>
      </c>
      <c r="V16" s="26">
        <f t="shared" si="0"/>
        <v>2582</v>
      </c>
    </row>
    <row r="17" spans="1:22" ht="18" customHeight="1" thickBot="1" x14ac:dyDescent="0.2">
      <c r="A17" s="62" t="s">
        <v>2</v>
      </c>
      <c r="B17" s="63">
        <v>596</v>
      </c>
      <c r="C17" s="64">
        <v>627</v>
      </c>
      <c r="D17" s="64">
        <v>692</v>
      </c>
      <c r="E17" s="64">
        <v>679</v>
      </c>
      <c r="F17" s="64">
        <v>490</v>
      </c>
      <c r="G17" s="64">
        <v>345</v>
      </c>
      <c r="H17" s="64">
        <v>465</v>
      </c>
      <c r="I17" s="64">
        <v>458</v>
      </c>
      <c r="J17" s="64">
        <v>478</v>
      </c>
      <c r="K17" s="64">
        <v>486</v>
      </c>
      <c r="L17" s="64">
        <v>450</v>
      </c>
      <c r="M17" s="65">
        <v>403</v>
      </c>
      <c r="O17" s="32">
        <f>B15*B17+C15*C17+D15*D17+E15*E17+F15*F17+G15*G17+H15*H17+I15*I17+J15*J17+K15*K17+L15*L17+M15*M17</f>
        <v>252944</v>
      </c>
      <c r="Q17" s="6">
        <v>65</v>
      </c>
      <c r="R17" s="7" t="s">
        <v>4</v>
      </c>
      <c r="S17" s="8">
        <v>69</v>
      </c>
      <c r="T17" s="16">
        <f>SUM(G24:K24)</f>
        <v>757</v>
      </c>
      <c r="U17" s="17">
        <f>SUM(G25:K25)</f>
        <v>966</v>
      </c>
      <c r="V17" s="26">
        <f t="shared" si="0"/>
        <v>1723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1074</v>
      </c>
      <c r="C18" s="68">
        <f t="shared" si="4"/>
        <v>1224</v>
      </c>
      <c r="D18" s="68">
        <f t="shared" si="4"/>
        <v>1297</v>
      </c>
      <c r="E18" s="68">
        <f t="shared" si="4"/>
        <v>1270</v>
      </c>
      <c r="F18" s="68">
        <f t="shared" si="4"/>
        <v>996</v>
      </c>
      <c r="G18" s="68">
        <f t="shared" si="4"/>
        <v>732</v>
      </c>
      <c r="H18" s="68">
        <f t="shared" si="4"/>
        <v>931</v>
      </c>
      <c r="I18" s="68">
        <f t="shared" si="4"/>
        <v>935</v>
      </c>
      <c r="J18" s="68">
        <f t="shared" si="4"/>
        <v>920</v>
      </c>
      <c r="K18" s="68">
        <f t="shared" si="4"/>
        <v>931</v>
      </c>
      <c r="L18" s="68">
        <f t="shared" si="4"/>
        <v>885</v>
      </c>
      <c r="M18" s="69">
        <f t="shared" si="4"/>
        <v>825</v>
      </c>
      <c r="O18" s="33">
        <f>B15*B18+C15*C18+D15*D18+E15*E18+F15*F18+G15*G18+H15*H18+I15*I18+J15*J18+K15*K18+L15*L18+M15*M18</f>
        <v>493787</v>
      </c>
      <c r="Q18" s="6">
        <v>70</v>
      </c>
      <c r="R18" s="7" t="s">
        <v>4</v>
      </c>
      <c r="S18" s="8">
        <v>74</v>
      </c>
      <c r="T18" s="16">
        <f>SUM(L24:M24,B28:D28)</f>
        <v>568</v>
      </c>
      <c r="U18" s="17">
        <f>SUM(L25:M25,B29:D29)</f>
        <v>814</v>
      </c>
      <c r="V18" s="26">
        <f t="shared" si="0"/>
        <v>1382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413</v>
      </c>
      <c r="U19" s="17">
        <f>SUM(E29:I29)</f>
        <v>657</v>
      </c>
      <c r="V19" s="26">
        <f t="shared" si="0"/>
        <v>1070</v>
      </c>
    </row>
    <row r="20" spans="1:22" ht="18" customHeight="1" thickTop="1" thickBot="1" x14ac:dyDescent="0.2">
      <c r="A20" s="58" t="s">
        <v>1</v>
      </c>
      <c r="B20" s="59">
        <v>346</v>
      </c>
      <c r="C20" s="60">
        <v>370</v>
      </c>
      <c r="D20" s="60">
        <v>358</v>
      </c>
      <c r="E20" s="60">
        <v>369</v>
      </c>
      <c r="F20" s="60">
        <v>361</v>
      </c>
      <c r="G20" s="60">
        <v>323</v>
      </c>
      <c r="H20" s="60">
        <v>365</v>
      </c>
      <c r="I20" s="60">
        <v>331</v>
      </c>
      <c r="J20" s="60">
        <v>312</v>
      </c>
      <c r="K20" s="60">
        <v>335</v>
      </c>
      <c r="L20" s="60">
        <v>329</v>
      </c>
      <c r="M20" s="61">
        <v>301</v>
      </c>
      <c r="O20" s="31">
        <f>B19*B20+C19*C20+D19*D20+E19*E20+F19*F20+G19*G20+H19*H20+I19*I20+J19*J20+K19*K20+L19*L20+M19*M20</f>
        <v>218671</v>
      </c>
      <c r="Q20" s="9">
        <v>80</v>
      </c>
      <c r="R20" s="10" t="s">
        <v>4</v>
      </c>
      <c r="S20" s="11"/>
      <c r="T20" s="18">
        <f>SUM(J28:M28,B32:M32,B36:M36,B40:D40)</f>
        <v>320</v>
      </c>
      <c r="U20" s="19">
        <f>SUM(J29:M29,B33:M33,B37:M37,B41:D41)</f>
        <v>707</v>
      </c>
      <c r="V20" s="27">
        <f t="shared" si="0"/>
        <v>1027</v>
      </c>
    </row>
    <row r="21" spans="1:22" ht="18" customHeight="1" thickTop="1" thickBot="1" x14ac:dyDescent="0.2">
      <c r="A21" s="62" t="s">
        <v>2</v>
      </c>
      <c r="B21" s="63">
        <v>382</v>
      </c>
      <c r="C21" s="64">
        <v>397</v>
      </c>
      <c r="D21" s="64">
        <v>428</v>
      </c>
      <c r="E21" s="64">
        <v>339</v>
      </c>
      <c r="F21" s="64">
        <v>382</v>
      </c>
      <c r="G21" s="64">
        <v>338</v>
      </c>
      <c r="H21" s="64">
        <v>358</v>
      </c>
      <c r="I21" s="64">
        <v>364</v>
      </c>
      <c r="J21" s="64">
        <v>357</v>
      </c>
      <c r="K21" s="64">
        <v>282</v>
      </c>
      <c r="L21" s="64">
        <v>337</v>
      </c>
      <c r="M21" s="65">
        <v>309</v>
      </c>
      <c r="O21" s="32">
        <f>B19*B21+C19*C21+D19*D21+E19*E21+F19*F21+G19*G21+H19*H21+I19*I21+J19*J21+K19*K21+L19*L21+M19*M21</f>
        <v>227451</v>
      </c>
      <c r="Q21" s="323" t="s">
        <v>8</v>
      </c>
      <c r="R21" s="324"/>
      <c r="S21" s="324"/>
      <c r="T21" s="20">
        <f>SUM(T4:T20)</f>
        <v>27780</v>
      </c>
      <c r="U21" s="21">
        <f>SUM(U4:U20)</f>
        <v>29858</v>
      </c>
      <c r="V21" s="23">
        <f>SUM(V4:V20)</f>
        <v>57638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728</v>
      </c>
      <c r="C22" s="72">
        <f t="shared" si="5"/>
        <v>767</v>
      </c>
      <c r="D22" s="72">
        <f t="shared" si="5"/>
        <v>786</v>
      </c>
      <c r="E22" s="72">
        <f t="shared" si="5"/>
        <v>708</v>
      </c>
      <c r="F22" s="72">
        <f t="shared" si="5"/>
        <v>743</v>
      </c>
      <c r="G22" s="72">
        <f t="shared" si="5"/>
        <v>661</v>
      </c>
      <c r="H22" s="72">
        <f t="shared" si="5"/>
        <v>723</v>
      </c>
      <c r="I22" s="72">
        <f t="shared" si="5"/>
        <v>695</v>
      </c>
      <c r="J22" s="72">
        <f t="shared" si="5"/>
        <v>669</v>
      </c>
      <c r="K22" s="72">
        <f t="shared" si="5"/>
        <v>617</v>
      </c>
      <c r="L22" s="72">
        <f t="shared" si="5"/>
        <v>666</v>
      </c>
      <c r="M22" s="73">
        <f t="shared" si="5"/>
        <v>610</v>
      </c>
      <c r="O22" s="33">
        <f>B19*B22+C19*C22+D19*D22+E19*E22+F19*F22+G19*G22+H19*H22+I19*I22+J19*J22+K19*K22+L19*L22+M19*M22</f>
        <v>446122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290</v>
      </c>
      <c r="C24" s="60">
        <v>251</v>
      </c>
      <c r="D24" s="60">
        <v>256</v>
      </c>
      <c r="E24" s="60">
        <v>237</v>
      </c>
      <c r="F24" s="60">
        <v>200</v>
      </c>
      <c r="G24" s="60">
        <v>189</v>
      </c>
      <c r="H24" s="60">
        <v>152</v>
      </c>
      <c r="I24" s="60">
        <v>130</v>
      </c>
      <c r="J24" s="60">
        <v>135</v>
      </c>
      <c r="K24" s="60">
        <v>151</v>
      </c>
      <c r="L24" s="60">
        <v>134</v>
      </c>
      <c r="M24" s="61">
        <v>125</v>
      </c>
      <c r="O24" s="31">
        <f>B23*B24+C23*C24+D23*D24+E23*E24+F23*F24+G23*G24+H23*H24+I23*I24+J23*J24+K23*K24+L23*L24+M23*M24</f>
        <v>145195</v>
      </c>
      <c r="Q24" s="331" t="s">
        <v>21</v>
      </c>
      <c r="R24" s="332"/>
      <c r="S24" s="332"/>
      <c r="T24" s="41">
        <f>SUM(T4:T6)</f>
        <v>6686</v>
      </c>
      <c r="U24" s="43">
        <f>SUM(U4:U6)</f>
        <v>6352</v>
      </c>
      <c r="V24" s="36">
        <f>SUM(T24:U24)</f>
        <v>13038</v>
      </c>
    </row>
    <row r="25" spans="1:22" ht="18" customHeight="1" thickBot="1" x14ac:dyDescent="0.2">
      <c r="A25" s="62" t="s">
        <v>2</v>
      </c>
      <c r="B25" s="63">
        <v>304</v>
      </c>
      <c r="C25" s="64">
        <v>279</v>
      </c>
      <c r="D25" s="64">
        <v>270</v>
      </c>
      <c r="E25" s="64">
        <v>265</v>
      </c>
      <c r="F25" s="64">
        <v>230</v>
      </c>
      <c r="G25" s="64">
        <v>210</v>
      </c>
      <c r="H25" s="64">
        <v>222</v>
      </c>
      <c r="I25" s="64">
        <v>195</v>
      </c>
      <c r="J25" s="64">
        <v>172</v>
      </c>
      <c r="K25" s="64">
        <v>167</v>
      </c>
      <c r="L25" s="64">
        <v>194</v>
      </c>
      <c r="M25" s="65">
        <v>167</v>
      </c>
      <c r="O25" s="32">
        <f>B23*B25+C23*C25+D23*D25+E23*E25+F23*F25+G23*G25+H23*H25+I23*I25+J23*J25+K23*K25+L23*L25+M23*M25</f>
        <v>173437</v>
      </c>
      <c r="Q25" s="333" t="s">
        <v>24</v>
      </c>
      <c r="R25" s="334"/>
      <c r="S25" s="334"/>
      <c r="T25" s="45">
        <f>T24/T$30</f>
        <v>0.24067674586033116</v>
      </c>
      <c r="U25" s="48">
        <f>U24/U$30</f>
        <v>0.21274030410610223</v>
      </c>
      <c r="V25" s="51">
        <f>V24/V$30</f>
        <v>0.22620493424476906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594</v>
      </c>
      <c r="C26" s="68">
        <f t="shared" si="6"/>
        <v>530</v>
      </c>
      <c r="D26" s="68">
        <f t="shared" si="6"/>
        <v>526</v>
      </c>
      <c r="E26" s="68">
        <f t="shared" si="6"/>
        <v>502</v>
      </c>
      <c r="F26" s="68">
        <f t="shared" si="6"/>
        <v>430</v>
      </c>
      <c r="G26" s="68">
        <f t="shared" si="6"/>
        <v>399</v>
      </c>
      <c r="H26" s="68">
        <f t="shared" si="6"/>
        <v>374</v>
      </c>
      <c r="I26" s="68">
        <f t="shared" si="6"/>
        <v>325</v>
      </c>
      <c r="J26" s="68">
        <f t="shared" si="6"/>
        <v>307</v>
      </c>
      <c r="K26" s="68">
        <f t="shared" si="6"/>
        <v>318</v>
      </c>
      <c r="L26" s="68">
        <f t="shared" si="6"/>
        <v>328</v>
      </c>
      <c r="M26" s="69">
        <f t="shared" si="6"/>
        <v>292</v>
      </c>
      <c r="O26" s="33">
        <f>B23*B26+C23*C26+D23*D26+E23*E26+F23*F26+G23*G26+H23*H26+I23*I26+J23*J26+K23*K26+L23*L26+M23*M26</f>
        <v>318632</v>
      </c>
      <c r="Q26" s="335" t="s">
        <v>22</v>
      </c>
      <c r="R26" s="336"/>
      <c r="S26" s="336"/>
      <c r="T26" s="42">
        <f>SUM(T7:T16)</f>
        <v>19036</v>
      </c>
      <c r="U26" s="44">
        <f>SUM(U7:U16)</f>
        <v>20362</v>
      </c>
      <c r="V26" s="37">
        <f>SUM(T26:U26)</f>
        <v>39398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0.68524118070554352</v>
      </c>
      <c r="U27" s="47">
        <f>U26/U$30</f>
        <v>0.68196128340813178</v>
      </c>
      <c r="V27" s="52">
        <f>V26/V$30</f>
        <v>0.68354210763732259</v>
      </c>
    </row>
    <row r="28" spans="1:22" ht="18" customHeight="1" thickTop="1" x14ac:dyDescent="0.15">
      <c r="A28" s="58" t="s">
        <v>1</v>
      </c>
      <c r="B28" s="59">
        <v>99</v>
      </c>
      <c r="C28" s="60">
        <v>100</v>
      </c>
      <c r="D28" s="60">
        <v>110</v>
      </c>
      <c r="E28" s="60">
        <v>96</v>
      </c>
      <c r="F28" s="60">
        <v>95</v>
      </c>
      <c r="G28" s="60">
        <v>83</v>
      </c>
      <c r="H28" s="60">
        <v>66</v>
      </c>
      <c r="I28" s="60">
        <v>73</v>
      </c>
      <c r="J28" s="60">
        <v>69</v>
      </c>
      <c r="K28" s="60">
        <v>28</v>
      </c>
      <c r="L28" s="60">
        <v>37</v>
      </c>
      <c r="M28" s="61">
        <v>32</v>
      </c>
      <c r="O28" s="31">
        <f>B27*B28+C27*C28+D27*D28+E27*E28+F27*F28+G27*G28+H27*H28+I27*I28+J27*J28+K27*K28+L27*L28+M27*M28</f>
        <v>67772</v>
      </c>
      <c r="Q28" s="335" t="s">
        <v>23</v>
      </c>
      <c r="R28" s="336"/>
      <c r="S28" s="336"/>
      <c r="T28" s="42">
        <f>SUM(T17:T20)</f>
        <v>2058</v>
      </c>
      <c r="U28" s="44">
        <f>SUM(U17:U20)</f>
        <v>3144</v>
      </c>
      <c r="V28" s="37">
        <f>SUM(T28:U28)</f>
        <v>5202</v>
      </c>
    </row>
    <row r="29" spans="1:22" ht="18" customHeight="1" thickBot="1" x14ac:dyDescent="0.2">
      <c r="A29" s="62" t="s">
        <v>2</v>
      </c>
      <c r="B29" s="63">
        <v>138</v>
      </c>
      <c r="C29" s="64">
        <v>170</v>
      </c>
      <c r="D29" s="64">
        <v>145</v>
      </c>
      <c r="E29" s="64">
        <v>146</v>
      </c>
      <c r="F29" s="64">
        <v>119</v>
      </c>
      <c r="G29" s="64">
        <v>155</v>
      </c>
      <c r="H29" s="64">
        <v>121</v>
      </c>
      <c r="I29" s="64">
        <v>116</v>
      </c>
      <c r="J29" s="64">
        <v>91</v>
      </c>
      <c r="K29" s="64">
        <v>83</v>
      </c>
      <c r="L29" s="64">
        <v>76</v>
      </c>
      <c r="M29" s="65">
        <v>77</v>
      </c>
      <c r="O29" s="32">
        <f>B27*B29+C27*C29+D27*D29+E27*E29+F27*F29+G27*G29+H27*H29+I27*I29+J27*J29+K27*K29+L27*L29+M27*M29</f>
        <v>110233</v>
      </c>
      <c r="Q29" s="339" t="s">
        <v>24</v>
      </c>
      <c r="R29" s="340"/>
      <c r="S29" s="340"/>
      <c r="T29" s="49">
        <f>T28/T$30</f>
        <v>7.4082073434125276E-2</v>
      </c>
      <c r="U29" s="50">
        <f>U28/U$30</f>
        <v>0.10529841248576596</v>
      </c>
      <c r="V29" s="53">
        <f>V28/V$30</f>
        <v>9.025295811790833E-2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237</v>
      </c>
      <c r="C30" s="72">
        <f t="shared" si="7"/>
        <v>270</v>
      </c>
      <c r="D30" s="72">
        <f t="shared" si="7"/>
        <v>255</v>
      </c>
      <c r="E30" s="72">
        <f t="shared" si="7"/>
        <v>242</v>
      </c>
      <c r="F30" s="72">
        <f t="shared" si="7"/>
        <v>214</v>
      </c>
      <c r="G30" s="72">
        <f t="shared" si="7"/>
        <v>238</v>
      </c>
      <c r="H30" s="72">
        <f t="shared" si="7"/>
        <v>187</v>
      </c>
      <c r="I30" s="72">
        <f t="shared" si="7"/>
        <v>189</v>
      </c>
      <c r="J30" s="72">
        <f t="shared" si="7"/>
        <v>160</v>
      </c>
      <c r="K30" s="72">
        <f t="shared" si="7"/>
        <v>111</v>
      </c>
      <c r="L30" s="72">
        <f t="shared" si="7"/>
        <v>113</v>
      </c>
      <c r="M30" s="73">
        <f t="shared" si="7"/>
        <v>109</v>
      </c>
      <c r="O30" s="33">
        <f>B27*B30+C27*C30+D27*D30+E27*E30+F27*F30+G27*G30+H27*H30+I27*I30+J27*J30+K27*K30+L27*L30+M27*M30</f>
        <v>178005</v>
      </c>
      <c r="Q30" s="323" t="s">
        <v>8</v>
      </c>
      <c r="R30" s="324"/>
      <c r="S30" s="341"/>
      <c r="T30" s="38">
        <f>SUM(T24,T26,T28)</f>
        <v>27780</v>
      </c>
      <c r="U30" s="21">
        <f>SUM(U24,U26,U28)</f>
        <v>29858</v>
      </c>
      <c r="V30" s="35">
        <f>SUM(T30:U30)</f>
        <v>57638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27</v>
      </c>
      <c r="C32" s="60">
        <v>19</v>
      </c>
      <c r="D32" s="60">
        <v>31</v>
      </c>
      <c r="E32" s="60">
        <v>17</v>
      </c>
      <c r="F32" s="60">
        <v>15</v>
      </c>
      <c r="G32" s="60">
        <v>19</v>
      </c>
      <c r="H32" s="60">
        <v>6</v>
      </c>
      <c r="I32" s="60">
        <v>6</v>
      </c>
      <c r="J32" s="60">
        <v>3</v>
      </c>
      <c r="K32" s="60">
        <v>3</v>
      </c>
      <c r="L32" s="60">
        <v>3</v>
      </c>
      <c r="M32" s="61">
        <v>1</v>
      </c>
      <c r="O32" s="31">
        <f>B31*B32+C31*C32+D31*D32+E31*E32+F31*F32+G31*G32+H31*H32+I31*I32+J31*J32+K31*K32+L31*L32+M31*M32</f>
        <v>13057</v>
      </c>
    </row>
    <row r="33" spans="1:15" ht="18" customHeight="1" thickBot="1" x14ac:dyDescent="0.2">
      <c r="A33" s="62" t="s">
        <v>2</v>
      </c>
      <c r="B33" s="63">
        <v>62</v>
      </c>
      <c r="C33" s="64">
        <v>54</v>
      </c>
      <c r="D33" s="64">
        <v>60</v>
      </c>
      <c r="E33" s="64">
        <v>42</v>
      </c>
      <c r="F33" s="64">
        <v>38</v>
      </c>
      <c r="G33" s="64">
        <v>45</v>
      </c>
      <c r="H33" s="64">
        <v>24</v>
      </c>
      <c r="I33" s="64">
        <v>12</v>
      </c>
      <c r="J33" s="64">
        <v>13</v>
      </c>
      <c r="K33" s="64">
        <v>13</v>
      </c>
      <c r="L33" s="64">
        <v>5</v>
      </c>
      <c r="M33" s="65">
        <v>4</v>
      </c>
      <c r="O33" s="32">
        <f>B31*B33+C31*C33+D31*D33+E31*E33+F31*F33+G31*G33+H31*H33+I31*I33+J31*J33+K31*K33+L31*L33+M31*M33</f>
        <v>32468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89</v>
      </c>
      <c r="C34" s="72">
        <f t="shared" si="8"/>
        <v>73</v>
      </c>
      <c r="D34" s="72">
        <f t="shared" si="8"/>
        <v>91</v>
      </c>
      <c r="E34" s="72">
        <f t="shared" si="8"/>
        <v>59</v>
      </c>
      <c r="F34" s="72">
        <f t="shared" si="8"/>
        <v>53</v>
      </c>
      <c r="G34" s="72">
        <f t="shared" si="8"/>
        <v>64</v>
      </c>
      <c r="H34" s="72">
        <f t="shared" si="8"/>
        <v>30</v>
      </c>
      <c r="I34" s="72">
        <f t="shared" si="8"/>
        <v>18</v>
      </c>
      <c r="J34" s="72">
        <f t="shared" si="8"/>
        <v>16</v>
      </c>
      <c r="K34" s="72">
        <f t="shared" si="8"/>
        <v>16</v>
      </c>
      <c r="L34" s="72">
        <f t="shared" si="8"/>
        <v>8</v>
      </c>
      <c r="M34" s="73">
        <f t="shared" si="8"/>
        <v>5</v>
      </c>
      <c r="O34" s="33">
        <f>B31*B34+C31*C34+D31*D34+E31*E34+F31*F34+G31*G34+H31*H34+I31*I34+J31*J34+K31*K34+L31*L34+M31*M34</f>
        <v>45525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0</v>
      </c>
      <c r="D36" s="60">
        <v>1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389</v>
      </c>
    </row>
    <row r="37" spans="1:15" ht="18" customHeight="1" thickBot="1" x14ac:dyDescent="0.2">
      <c r="A37" s="62" t="s">
        <v>2</v>
      </c>
      <c r="B37" s="63">
        <v>3</v>
      </c>
      <c r="C37" s="64">
        <v>0</v>
      </c>
      <c r="D37" s="64">
        <v>1</v>
      </c>
      <c r="E37" s="64">
        <v>3</v>
      </c>
      <c r="F37" s="64">
        <v>1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783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0</v>
      </c>
      <c r="D38" s="72">
        <f t="shared" si="9"/>
        <v>2</v>
      </c>
      <c r="E38" s="72">
        <f t="shared" si="9"/>
        <v>4</v>
      </c>
      <c r="F38" s="72">
        <f t="shared" si="9"/>
        <v>1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1172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27780</v>
      </c>
      <c r="F40" s="377"/>
      <c r="G40" s="82" t="s">
        <v>1</v>
      </c>
      <c r="H40" s="90">
        <f>J40/E40</f>
        <v>33.430129589632827</v>
      </c>
      <c r="I40" s="83"/>
      <c r="J40" s="378">
        <f>SUM(O4,O8,O12,O16,O20,O24,O28,O32,O36,O40,L40)</f>
        <v>928689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29858</v>
      </c>
      <c r="F41" s="383"/>
      <c r="G41" s="85" t="s">
        <v>2</v>
      </c>
      <c r="H41" s="91">
        <f>J41/E41</f>
        <v>35.447015875142341</v>
      </c>
      <c r="I41" s="86"/>
      <c r="J41" s="384">
        <f>SUM(O5,O9,O13,O17,O21,O25,O29,O33,O37,O41,L41)</f>
        <v>1058377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57638</v>
      </c>
      <c r="F42" s="371"/>
      <c r="G42" s="88" t="s">
        <v>5</v>
      </c>
      <c r="H42" s="92">
        <f>J42/E42</f>
        <v>34.474929733856136</v>
      </c>
      <c r="I42" s="89"/>
      <c r="J42" s="372">
        <f>SUM(O6,O10,O14,O18,O22,O26,O30,O34,O38,O42,L42)</f>
        <v>1987066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U8" sqref="U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291</v>
      </c>
      <c r="C4" s="60">
        <v>327</v>
      </c>
      <c r="D4" s="60">
        <v>331</v>
      </c>
      <c r="E4" s="60">
        <v>392</v>
      </c>
      <c r="F4" s="60">
        <v>407</v>
      </c>
      <c r="G4" s="60">
        <v>441</v>
      </c>
      <c r="H4" s="60">
        <v>430</v>
      </c>
      <c r="I4" s="60">
        <v>475</v>
      </c>
      <c r="J4" s="60">
        <v>454</v>
      </c>
      <c r="K4" s="60">
        <v>531</v>
      </c>
      <c r="L4" s="60">
        <v>502</v>
      </c>
      <c r="M4" s="61">
        <v>567</v>
      </c>
      <c r="O4" s="31">
        <f>B3*B4+C3*C4+D3*D4+E3*E4+F3*F4+G3*G4+H3*H4+I3*I4+J3*J4+K3*K4+L3*L4+M3*M4</f>
        <v>31571</v>
      </c>
      <c r="Q4" s="3">
        <v>0</v>
      </c>
      <c r="R4" s="4" t="s">
        <v>4</v>
      </c>
      <c r="S4" s="5">
        <v>4</v>
      </c>
      <c r="T4" s="14">
        <f>SUM(B4:F4)</f>
        <v>1748</v>
      </c>
      <c r="U4" s="15">
        <f>SUM(B5:F5)</f>
        <v>1630</v>
      </c>
      <c r="V4" s="25">
        <f>SUM(T4:U4)</f>
        <v>3378</v>
      </c>
    </row>
    <row r="5" spans="1:22" ht="18" customHeight="1" thickBot="1" x14ac:dyDescent="0.2">
      <c r="A5" s="62" t="s">
        <v>2</v>
      </c>
      <c r="B5" s="63">
        <v>287</v>
      </c>
      <c r="C5" s="64">
        <v>302</v>
      </c>
      <c r="D5" s="64">
        <v>347</v>
      </c>
      <c r="E5" s="64">
        <v>343</v>
      </c>
      <c r="F5" s="64">
        <v>351</v>
      </c>
      <c r="G5" s="64">
        <v>387</v>
      </c>
      <c r="H5" s="64">
        <v>440</v>
      </c>
      <c r="I5" s="64">
        <v>410</v>
      </c>
      <c r="J5" s="64">
        <v>451</v>
      </c>
      <c r="K5" s="64">
        <v>495</v>
      </c>
      <c r="L5" s="64">
        <v>525</v>
      </c>
      <c r="M5" s="65">
        <v>496</v>
      </c>
      <c r="O5" s="32">
        <f>B3*B5+C3*C5+D3*D5+E3*E5+F3*F5+G3*G5+H3*H5+I3*I5+J3*J5+K3*K5+L3*L5+M3*M5</f>
        <v>29643</v>
      </c>
      <c r="Q5" s="6">
        <v>5</v>
      </c>
      <c r="R5" s="7" t="s">
        <v>4</v>
      </c>
      <c r="S5" s="8">
        <v>9</v>
      </c>
      <c r="T5" s="16">
        <f>SUM(G4:K4)</f>
        <v>2331</v>
      </c>
      <c r="U5" s="17">
        <f>SUM(G5:K5)</f>
        <v>2183</v>
      </c>
      <c r="V5" s="26">
        <f t="shared" ref="V5:V20" si="0">SUM(T5:U5)</f>
        <v>4514</v>
      </c>
    </row>
    <row r="6" spans="1:22" ht="18" customHeight="1" thickTop="1" thickBot="1" x14ac:dyDescent="0.2">
      <c r="A6" s="66" t="s">
        <v>5</v>
      </c>
      <c r="B6" s="67">
        <f t="shared" ref="B6:M6" si="1">SUM(B4:B5)</f>
        <v>578</v>
      </c>
      <c r="C6" s="68">
        <f t="shared" si="1"/>
        <v>629</v>
      </c>
      <c r="D6" s="68">
        <f t="shared" si="1"/>
        <v>678</v>
      </c>
      <c r="E6" s="68">
        <f t="shared" si="1"/>
        <v>735</v>
      </c>
      <c r="F6" s="68">
        <f t="shared" si="1"/>
        <v>758</v>
      </c>
      <c r="G6" s="68">
        <f t="shared" si="1"/>
        <v>828</v>
      </c>
      <c r="H6" s="68">
        <f t="shared" si="1"/>
        <v>870</v>
      </c>
      <c r="I6" s="68">
        <f t="shared" si="1"/>
        <v>885</v>
      </c>
      <c r="J6" s="68">
        <f t="shared" si="1"/>
        <v>905</v>
      </c>
      <c r="K6" s="68">
        <f t="shared" si="1"/>
        <v>1026</v>
      </c>
      <c r="L6" s="68">
        <f t="shared" si="1"/>
        <v>1027</v>
      </c>
      <c r="M6" s="69">
        <f t="shared" si="1"/>
        <v>1063</v>
      </c>
      <c r="O6" s="33">
        <f>B3*B6+C3*C6+D3*D6+E3*E6+F3*F6+G3*G6+H3*H6+I3*I6+J3*J6+K3*K6+L3*L6+M3*M6</f>
        <v>61214</v>
      </c>
      <c r="Q6" s="6">
        <v>10</v>
      </c>
      <c r="R6" s="7" t="s">
        <v>4</v>
      </c>
      <c r="S6" s="8">
        <v>14</v>
      </c>
      <c r="T6" s="16">
        <f>SUM(L4:M4,B8:D8)</f>
        <v>2688</v>
      </c>
      <c r="U6" s="17">
        <f>SUM(L5:M5,B9:D9)</f>
        <v>2684</v>
      </c>
      <c r="V6" s="26">
        <f t="shared" si="0"/>
        <v>5372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2256</v>
      </c>
      <c r="U7" s="17">
        <f>SUM(E9:I9)</f>
        <v>2370</v>
      </c>
      <c r="V7" s="26">
        <f t="shared" si="0"/>
        <v>4626</v>
      </c>
    </row>
    <row r="8" spans="1:22" ht="18" customHeight="1" thickTop="1" x14ac:dyDescent="0.15">
      <c r="A8" s="58" t="s">
        <v>1</v>
      </c>
      <c r="B8" s="59">
        <v>557</v>
      </c>
      <c r="C8" s="60">
        <v>554</v>
      </c>
      <c r="D8" s="60">
        <v>508</v>
      </c>
      <c r="E8" s="60">
        <v>496</v>
      </c>
      <c r="F8" s="60">
        <v>511</v>
      </c>
      <c r="G8" s="60">
        <v>427</v>
      </c>
      <c r="H8" s="60">
        <v>412</v>
      </c>
      <c r="I8" s="60">
        <v>410</v>
      </c>
      <c r="J8" s="60">
        <v>414</v>
      </c>
      <c r="K8" s="60">
        <v>512</v>
      </c>
      <c r="L8" s="60">
        <v>360</v>
      </c>
      <c r="M8" s="61">
        <v>305</v>
      </c>
      <c r="O8" s="31">
        <f>B7*B8+C7*C8+D7*D8+E7*E8+F7*F8+G7*G8+H7*H8+I7*I8+J7*J8+K7*K8+L7*L8+M7*M8</f>
        <v>93046</v>
      </c>
      <c r="Q8" s="6">
        <v>20</v>
      </c>
      <c r="R8" s="7" t="s">
        <v>4</v>
      </c>
      <c r="S8" s="8">
        <v>24</v>
      </c>
      <c r="T8" s="16">
        <f>SUM(J8:M8,B12)</f>
        <v>1856</v>
      </c>
      <c r="U8" s="17">
        <f>SUM(J9:M9,B13)</f>
        <v>1928</v>
      </c>
      <c r="V8" s="26">
        <f t="shared" si="0"/>
        <v>3784</v>
      </c>
    </row>
    <row r="9" spans="1:22" ht="18" customHeight="1" thickBot="1" x14ac:dyDescent="0.2">
      <c r="A9" s="62" t="s">
        <v>2</v>
      </c>
      <c r="B9" s="63">
        <v>570</v>
      </c>
      <c r="C9" s="64">
        <v>555</v>
      </c>
      <c r="D9" s="64">
        <v>538</v>
      </c>
      <c r="E9" s="64">
        <v>486</v>
      </c>
      <c r="F9" s="64">
        <v>416</v>
      </c>
      <c r="G9" s="64">
        <v>464</v>
      </c>
      <c r="H9" s="64">
        <v>408</v>
      </c>
      <c r="I9" s="64">
        <v>596</v>
      </c>
      <c r="J9" s="64">
        <v>458</v>
      </c>
      <c r="K9" s="64">
        <v>430</v>
      </c>
      <c r="L9" s="64">
        <v>371</v>
      </c>
      <c r="M9" s="65">
        <v>349</v>
      </c>
      <c r="O9" s="32">
        <f>B7*B9+C7*C9+D7*D9+E7*E9+F7*F9+G7*G9+H7*H9+I7*I9+J7*J9+K7*K9+L7*L9+M7*M9</f>
        <v>96468</v>
      </c>
      <c r="Q9" s="6">
        <v>25</v>
      </c>
      <c r="R9" s="7" t="s">
        <v>4</v>
      </c>
      <c r="S9" s="8">
        <v>29</v>
      </c>
      <c r="T9" s="16">
        <f>SUM(C12:G12)</f>
        <v>1388</v>
      </c>
      <c r="U9" s="17">
        <f>SUM(C13:G13)</f>
        <v>1653</v>
      </c>
      <c r="V9" s="26">
        <f t="shared" si="0"/>
        <v>3041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1127</v>
      </c>
      <c r="C10" s="72">
        <f t="shared" si="2"/>
        <v>1109</v>
      </c>
      <c r="D10" s="72">
        <f t="shared" si="2"/>
        <v>1046</v>
      </c>
      <c r="E10" s="72">
        <f t="shared" si="2"/>
        <v>982</v>
      </c>
      <c r="F10" s="72">
        <f t="shared" si="2"/>
        <v>927</v>
      </c>
      <c r="G10" s="72">
        <f t="shared" si="2"/>
        <v>891</v>
      </c>
      <c r="H10" s="72">
        <f t="shared" si="2"/>
        <v>820</v>
      </c>
      <c r="I10" s="72">
        <f t="shared" si="2"/>
        <v>1006</v>
      </c>
      <c r="J10" s="72">
        <f t="shared" si="2"/>
        <v>872</v>
      </c>
      <c r="K10" s="72">
        <f t="shared" si="2"/>
        <v>942</v>
      </c>
      <c r="L10" s="72">
        <f t="shared" si="2"/>
        <v>731</v>
      </c>
      <c r="M10" s="73">
        <f t="shared" si="2"/>
        <v>654</v>
      </c>
      <c r="O10" s="33">
        <f>B7*B10+C7*C10+D7*D10+E7*E10+F7*F10+G7*G10+H7*H10+I7*I10+J7*J10+K7*K10+L7*L10+M7*M10</f>
        <v>189514</v>
      </c>
      <c r="Q10" s="6">
        <v>30</v>
      </c>
      <c r="R10" s="7" t="s">
        <v>4</v>
      </c>
      <c r="S10" s="8">
        <v>34</v>
      </c>
      <c r="T10" s="16">
        <f>SUM(H12:L12)</f>
        <v>1807</v>
      </c>
      <c r="U10" s="17">
        <f>SUM(H13:L13)</f>
        <v>2098</v>
      </c>
      <c r="V10" s="26">
        <f t="shared" si="0"/>
        <v>3905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2761</v>
      </c>
      <c r="U11" s="17">
        <f>SUM(M13,B17:E17)</f>
        <v>3032</v>
      </c>
      <c r="V11" s="26">
        <f t="shared" si="0"/>
        <v>5793</v>
      </c>
    </row>
    <row r="12" spans="1:22" ht="18" customHeight="1" thickTop="1" x14ac:dyDescent="0.15">
      <c r="A12" s="58" t="s">
        <v>1</v>
      </c>
      <c r="B12" s="59">
        <v>265</v>
      </c>
      <c r="C12" s="60">
        <v>273</v>
      </c>
      <c r="D12" s="60">
        <v>281</v>
      </c>
      <c r="E12" s="60">
        <v>283</v>
      </c>
      <c r="F12" s="60">
        <v>259</v>
      </c>
      <c r="G12" s="60">
        <v>292</v>
      </c>
      <c r="H12" s="60">
        <v>303</v>
      </c>
      <c r="I12" s="60">
        <v>328</v>
      </c>
      <c r="J12" s="60">
        <v>356</v>
      </c>
      <c r="K12" s="60">
        <v>407</v>
      </c>
      <c r="L12" s="60">
        <v>413</v>
      </c>
      <c r="M12" s="61">
        <v>480</v>
      </c>
      <c r="O12" s="31">
        <f>B11*B12+C11*C12+D11*D12+E11*E12+F11*F12+G11*G12+H11*H12+I11*I12+J11*J12+K11*K12+L11*L12+M11*M12</f>
        <v>118775</v>
      </c>
      <c r="Q12" s="6">
        <v>40</v>
      </c>
      <c r="R12" s="7" t="s">
        <v>4</v>
      </c>
      <c r="S12" s="8">
        <v>44</v>
      </c>
      <c r="T12" s="16">
        <f>SUM(F16:J16)</f>
        <v>2199</v>
      </c>
      <c r="U12" s="17">
        <f>SUM(F17:J17)</f>
        <v>2236</v>
      </c>
      <c r="V12" s="26">
        <f t="shared" si="0"/>
        <v>4435</v>
      </c>
    </row>
    <row r="13" spans="1:22" ht="18" customHeight="1" thickBot="1" x14ac:dyDescent="0.2">
      <c r="A13" s="62" t="s">
        <v>2</v>
      </c>
      <c r="B13" s="63">
        <v>320</v>
      </c>
      <c r="C13" s="64">
        <v>301</v>
      </c>
      <c r="D13" s="64">
        <v>342</v>
      </c>
      <c r="E13" s="64">
        <v>318</v>
      </c>
      <c r="F13" s="64">
        <v>332</v>
      </c>
      <c r="G13" s="64">
        <v>360</v>
      </c>
      <c r="H13" s="64">
        <v>363</v>
      </c>
      <c r="I13" s="64">
        <v>352</v>
      </c>
      <c r="J13" s="64">
        <v>438</v>
      </c>
      <c r="K13" s="64">
        <v>451</v>
      </c>
      <c r="L13" s="64">
        <v>494</v>
      </c>
      <c r="M13" s="65">
        <v>573</v>
      </c>
      <c r="O13" s="32">
        <f>B11*B13+C11*C13+D11*D13+E11*E13+F11*F13+G11*G13+H11*H13+I11*I13+J11*J13+K11*K13+L11*L13+M11*M13</f>
        <v>139971</v>
      </c>
      <c r="Q13" s="6">
        <v>45</v>
      </c>
      <c r="R13" s="7" t="s">
        <v>4</v>
      </c>
      <c r="S13" s="8">
        <v>49</v>
      </c>
      <c r="T13" s="16">
        <f>SUM(K16:M16,B20:C20)</f>
        <v>1927</v>
      </c>
      <c r="U13" s="17">
        <f>SUM(K17:M17,B21:C21)</f>
        <v>2061</v>
      </c>
      <c r="V13" s="26">
        <f t="shared" si="0"/>
        <v>3988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585</v>
      </c>
      <c r="C14" s="68">
        <f t="shared" si="3"/>
        <v>574</v>
      </c>
      <c r="D14" s="68">
        <f t="shared" si="3"/>
        <v>623</v>
      </c>
      <c r="E14" s="68">
        <f t="shared" si="3"/>
        <v>601</v>
      </c>
      <c r="F14" s="68">
        <f t="shared" si="3"/>
        <v>591</v>
      </c>
      <c r="G14" s="68">
        <f t="shared" si="3"/>
        <v>652</v>
      </c>
      <c r="H14" s="68">
        <f t="shared" si="3"/>
        <v>666</v>
      </c>
      <c r="I14" s="68">
        <f t="shared" si="3"/>
        <v>680</v>
      </c>
      <c r="J14" s="68">
        <f t="shared" si="3"/>
        <v>794</v>
      </c>
      <c r="K14" s="68">
        <f t="shared" si="3"/>
        <v>858</v>
      </c>
      <c r="L14" s="68">
        <f t="shared" si="3"/>
        <v>907</v>
      </c>
      <c r="M14" s="69">
        <f t="shared" si="3"/>
        <v>1053</v>
      </c>
      <c r="O14" s="33">
        <f>B11*B14+C11*C14+D11*D14+E11*E14+F11*F14+G11*G14+H11*H14+I11*I14+J11*J14+K11*K14+L11*L14+M11*M14</f>
        <v>258746</v>
      </c>
      <c r="Q14" s="6">
        <v>50</v>
      </c>
      <c r="R14" s="7" t="s">
        <v>4</v>
      </c>
      <c r="S14" s="8">
        <v>54</v>
      </c>
      <c r="T14" s="16">
        <f>SUM(D20:H20)</f>
        <v>1749</v>
      </c>
      <c r="U14" s="17">
        <f>SUM(D21:H21)</f>
        <v>1769</v>
      </c>
      <c r="V14" s="26">
        <f t="shared" si="0"/>
        <v>3518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1557</v>
      </c>
      <c r="U15" s="17">
        <f>SUM(I21:M21)</f>
        <v>1585</v>
      </c>
      <c r="V15" s="26">
        <f t="shared" si="0"/>
        <v>3142</v>
      </c>
    </row>
    <row r="16" spans="1:22" ht="18" customHeight="1" thickTop="1" x14ac:dyDescent="0.15">
      <c r="A16" s="58" t="s">
        <v>1</v>
      </c>
      <c r="B16" s="59">
        <v>595</v>
      </c>
      <c r="C16" s="60">
        <v>610</v>
      </c>
      <c r="D16" s="60">
        <v>578</v>
      </c>
      <c r="E16" s="60">
        <v>498</v>
      </c>
      <c r="F16" s="60">
        <v>383</v>
      </c>
      <c r="G16" s="60">
        <v>458</v>
      </c>
      <c r="H16" s="60">
        <v>465</v>
      </c>
      <c r="I16" s="60">
        <v>445</v>
      </c>
      <c r="J16" s="60">
        <v>448</v>
      </c>
      <c r="K16" s="60">
        <v>420</v>
      </c>
      <c r="L16" s="60">
        <v>427</v>
      </c>
      <c r="M16" s="61">
        <v>352</v>
      </c>
      <c r="O16" s="31">
        <f>B15*B16+C15*C16+D15*D16+E15*E16+F15*F16+G15*G16+H15*H16+I15*I16+J15*J16+K15*K16+L15*L16+M15*M16</f>
        <v>232937</v>
      </c>
      <c r="Q16" s="6">
        <v>60</v>
      </c>
      <c r="R16" s="7" t="s">
        <v>4</v>
      </c>
      <c r="S16" s="8">
        <v>64</v>
      </c>
      <c r="T16" s="16">
        <f>SUM(B24:F24)</f>
        <v>1134</v>
      </c>
      <c r="U16" s="17">
        <f>SUM(B25:F25)</f>
        <v>1246</v>
      </c>
      <c r="V16" s="26">
        <f t="shared" si="0"/>
        <v>2380</v>
      </c>
    </row>
    <row r="17" spans="1:22" ht="18" customHeight="1" thickBot="1" x14ac:dyDescent="0.2">
      <c r="A17" s="62" t="s">
        <v>2</v>
      </c>
      <c r="B17" s="63">
        <v>617</v>
      </c>
      <c r="C17" s="64">
        <v>683</v>
      </c>
      <c r="D17" s="64">
        <v>675</v>
      </c>
      <c r="E17" s="64">
        <v>484</v>
      </c>
      <c r="F17" s="64">
        <v>344</v>
      </c>
      <c r="G17" s="64">
        <v>470</v>
      </c>
      <c r="H17" s="64">
        <v>453</v>
      </c>
      <c r="I17" s="64">
        <v>481</v>
      </c>
      <c r="J17" s="64">
        <v>488</v>
      </c>
      <c r="K17" s="64">
        <v>451</v>
      </c>
      <c r="L17" s="64">
        <v>407</v>
      </c>
      <c r="M17" s="65">
        <v>384</v>
      </c>
      <c r="O17" s="32">
        <f>B15*B17+C15*C17+D15*D17+E15*E17+F15*F17+G15*G17+H15*H17+I15*I17+J15*J17+K15*K17+L15*L17+M15*M17</f>
        <v>243285</v>
      </c>
      <c r="Q17" s="6">
        <v>65</v>
      </c>
      <c r="R17" s="7" t="s">
        <v>4</v>
      </c>
      <c r="S17" s="8">
        <v>69</v>
      </c>
      <c r="T17" s="16">
        <f>SUM(G24:K24)</f>
        <v>715</v>
      </c>
      <c r="U17" s="17">
        <f>SUM(G25:K25)</f>
        <v>937</v>
      </c>
      <c r="V17" s="26">
        <f t="shared" si="0"/>
        <v>1652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1212</v>
      </c>
      <c r="C18" s="68">
        <f t="shared" si="4"/>
        <v>1293</v>
      </c>
      <c r="D18" s="68">
        <f t="shared" si="4"/>
        <v>1253</v>
      </c>
      <c r="E18" s="68">
        <f t="shared" si="4"/>
        <v>982</v>
      </c>
      <c r="F18" s="68">
        <f t="shared" si="4"/>
        <v>727</v>
      </c>
      <c r="G18" s="68">
        <f t="shared" si="4"/>
        <v>928</v>
      </c>
      <c r="H18" s="68">
        <f t="shared" si="4"/>
        <v>918</v>
      </c>
      <c r="I18" s="68">
        <f t="shared" si="4"/>
        <v>926</v>
      </c>
      <c r="J18" s="68">
        <f t="shared" si="4"/>
        <v>936</v>
      </c>
      <c r="K18" s="68">
        <f t="shared" si="4"/>
        <v>871</v>
      </c>
      <c r="L18" s="68">
        <f t="shared" si="4"/>
        <v>834</v>
      </c>
      <c r="M18" s="69">
        <f t="shared" si="4"/>
        <v>736</v>
      </c>
      <c r="O18" s="33">
        <f>B15*B18+C15*C18+D15*D18+E15*E18+F15*F18+G15*G18+H15*H18+I15*I18+J15*J18+K15*K18+L15*L18+M15*M18</f>
        <v>476222</v>
      </c>
      <c r="Q18" s="6">
        <v>70</v>
      </c>
      <c r="R18" s="7" t="s">
        <v>4</v>
      </c>
      <c r="S18" s="8">
        <v>74</v>
      </c>
      <c r="T18" s="16">
        <f>SUM(L24:M24,B28:D28)</f>
        <v>545</v>
      </c>
      <c r="U18" s="17">
        <f>SUM(L25:M25,B29:D29)</f>
        <v>768</v>
      </c>
      <c r="V18" s="26">
        <f t="shared" si="0"/>
        <v>1313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404</v>
      </c>
      <c r="U19" s="17">
        <f>SUM(E29:I29)</f>
        <v>619</v>
      </c>
      <c r="V19" s="26">
        <f t="shared" si="0"/>
        <v>1023</v>
      </c>
    </row>
    <row r="20" spans="1:22" ht="18" customHeight="1" thickTop="1" thickBot="1" x14ac:dyDescent="0.2">
      <c r="A20" s="58" t="s">
        <v>1</v>
      </c>
      <c r="B20" s="59">
        <v>373</v>
      </c>
      <c r="C20" s="60">
        <v>355</v>
      </c>
      <c r="D20" s="60">
        <v>368</v>
      </c>
      <c r="E20" s="60">
        <v>366</v>
      </c>
      <c r="F20" s="60">
        <v>325</v>
      </c>
      <c r="G20" s="60">
        <v>362</v>
      </c>
      <c r="H20" s="60">
        <v>328</v>
      </c>
      <c r="I20" s="60">
        <v>310</v>
      </c>
      <c r="J20" s="60">
        <v>338</v>
      </c>
      <c r="K20" s="60">
        <v>330</v>
      </c>
      <c r="L20" s="60">
        <v>294</v>
      </c>
      <c r="M20" s="61">
        <v>285</v>
      </c>
      <c r="O20" s="31">
        <f>B19*B20+C19*C20+D19*D20+E19*E20+F19*F20+G19*G20+H19*H20+I19*I20+J19*J20+K19*K20+L19*L20+M19*M20</f>
        <v>214818</v>
      </c>
      <c r="Q20" s="9">
        <v>80</v>
      </c>
      <c r="R20" s="10" t="s">
        <v>4</v>
      </c>
      <c r="S20" s="11"/>
      <c r="T20" s="18">
        <f>SUM(J28:M28,B32:M32,B36:M36,B40:D40)</f>
        <v>278</v>
      </c>
      <c r="U20" s="19">
        <f>SUM(J29:M29,B33:M33,B37:M37,B41:D41)</f>
        <v>660</v>
      </c>
      <c r="V20" s="27">
        <f t="shared" si="0"/>
        <v>938</v>
      </c>
    </row>
    <row r="21" spans="1:22" ht="18" customHeight="1" thickTop="1" thickBot="1" x14ac:dyDescent="0.2">
      <c r="A21" s="62" t="s">
        <v>2</v>
      </c>
      <c r="B21" s="63">
        <v>390</v>
      </c>
      <c r="C21" s="64">
        <v>429</v>
      </c>
      <c r="D21" s="64">
        <v>337</v>
      </c>
      <c r="E21" s="64">
        <v>377</v>
      </c>
      <c r="F21" s="64">
        <v>341</v>
      </c>
      <c r="G21" s="64">
        <v>350</v>
      </c>
      <c r="H21" s="64">
        <v>364</v>
      </c>
      <c r="I21" s="64">
        <v>355</v>
      </c>
      <c r="J21" s="64">
        <v>281</v>
      </c>
      <c r="K21" s="64">
        <v>340</v>
      </c>
      <c r="L21" s="64">
        <v>311</v>
      </c>
      <c r="M21" s="65">
        <v>298</v>
      </c>
      <c r="O21" s="32">
        <f>B19*B21+C19*C21+D19*D21+E19*E21+F19*F21+G19*G21+H19*H21+I19*I21+J19*J21+K19*K21+L19*L21+M19*M21</f>
        <v>222017</v>
      </c>
      <c r="Q21" s="323" t="s">
        <v>8</v>
      </c>
      <c r="R21" s="324"/>
      <c r="S21" s="324"/>
      <c r="T21" s="20">
        <f>SUM(T4:T20)</f>
        <v>27343</v>
      </c>
      <c r="U21" s="21">
        <f>SUM(U4:U20)</f>
        <v>29459</v>
      </c>
      <c r="V21" s="23">
        <f>SUM(V4:V20)</f>
        <v>56802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763</v>
      </c>
      <c r="C22" s="72">
        <f t="shared" si="5"/>
        <v>784</v>
      </c>
      <c r="D22" s="72">
        <f t="shared" si="5"/>
        <v>705</v>
      </c>
      <c r="E22" s="72">
        <f t="shared" si="5"/>
        <v>743</v>
      </c>
      <c r="F22" s="72">
        <f t="shared" si="5"/>
        <v>666</v>
      </c>
      <c r="G22" s="72">
        <f t="shared" si="5"/>
        <v>712</v>
      </c>
      <c r="H22" s="72">
        <f t="shared" si="5"/>
        <v>692</v>
      </c>
      <c r="I22" s="72">
        <f t="shared" si="5"/>
        <v>665</v>
      </c>
      <c r="J22" s="72">
        <f t="shared" si="5"/>
        <v>619</v>
      </c>
      <c r="K22" s="72">
        <f t="shared" si="5"/>
        <v>670</v>
      </c>
      <c r="L22" s="72">
        <f t="shared" si="5"/>
        <v>605</v>
      </c>
      <c r="M22" s="73">
        <f t="shared" si="5"/>
        <v>583</v>
      </c>
      <c r="O22" s="33">
        <f>B19*B22+C19*C22+D19*D22+E19*E22+F19*F22+G19*G22+H19*H22+I19*I22+J19*J22+K19*K22+L19*L22+M19*M22</f>
        <v>436835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249</v>
      </c>
      <c r="C24" s="60">
        <v>257</v>
      </c>
      <c r="D24" s="60">
        <v>236</v>
      </c>
      <c r="E24" s="60">
        <v>201</v>
      </c>
      <c r="F24" s="60">
        <v>191</v>
      </c>
      <c r="G24" s="60">
        <v>159</v>
      </c>
      <c r="H24" s="60">
        <v>133</v>
      </c>
      <c r="I24" s="60">
        <v>133</v>
      </c>
      <c r="J24" s="60">
        <v>151</v>
      </c>
      <c r="K24" s="60">
        <v>139</v>
      </c>
      <c r="L24" s="60">
        <v>129</v>
      </c>
      <c r="M24" s="61">
        <v>102</v>
      </c>
      <c r="O24" s="31">
        <f>B23*B24+C23*C24+D23*D24+E23*E24+F23*F24+G23*G24+H23*H24+I23*I24+J23*J24+K23*K24+L23*L24+M23*M24</f>
        <v>134291</v>
      </c>
      <c r="Q24" s="331" t="s">
        <v>21</v>
      </c>
      <c r="R24" s="332"/>
      <c r="S24" s="332"/>
      <c r="T24" s="41">
        <f>SUM(T4:T6)</f>
        <v>6767</v>
      </c>
      <c r="U24" s="43">
        <f>SUM(U4:U6)</f>
        <v>6497</v>
      </c>
      <c r="V24" s="36">
        <f>SUM(T24:U24)</f>
        <v>13264</v>
      </c>
    </row>
    <row r="25" spans="1:22" ht="18" customHeight="1" thickBot="1" x14ac:dyDescent="0.2">
      <c r="A25" s="62" t="s">
        <v>2</v>
      </c>
      <c r="B25" s="63">
        <v>283</v>
      </c>
      <c r="C25" s="64">
        <v>263</v>
      </c>
      <c r="D25" s="64">
        <v>266</v>
      </c>
      <c r="E25" s="64">
        <v>230</v>
      </c>
      <c r="F25" s="64">
        <v>204</v>
      </c>
      <c r="G25" s="64">
        <v>216</v>
      </c>
      <c r="H25" s="64">
        <v>193</v>
      </c>
      <c r="I25" s="64">
        <v>171</v>
      </c>
      <c r="J25" s="64">
        <v>164</v>
      </c>
      <c r="K25" s="64">
        <v>193</v>
      </c>
      <c r="L25" s="64">
        <v>169</v>
      </c>
      <c r="M25" s="65">
        <v>136</v>
      </c>
      <c r="O25" s="32">
        <f>B23*B25+C23*C25+D23*D25+E23*E25+F23*F25+G23*G25+H23*H25+I23*I25+J23*J25+K23*K25+L23*L25+M23*M25</f>
        <v>161251</v>
      </c>
      <c r="Q25" s="333" t="s">
        <v>24</v>
      </c>
      <c r="R25" s="334"/>
      <c r="S25" s="334"/>
      <c r="T25" s="45">
        <f>T24/T$30</f>
        <v>0.24748564532055736</v>
      </c>
      <c r="U25" s="48">
        <f>U24/U$30</f>
        <v>0.22054380664652568</v>
      </c>
      <c r="V25" s="51">
        <f>V24/V$30</f>
        <v>0.23351290447519454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532</v>
      </c>
      <c r="C26" s="68">
        <f t="shared" si="6"/>
        <v>520</v>
      </c>
      <c r="D26" s="68">
        <f t="shared" si="6"/>
        <v>502</v>
      </c>
      <c r="E26" s="68">
        <f t="shared" si="6"/>
        <v>431</v>
      </c>
      <c r="F26" s="68">
        <f t="shared" si="6"/>
        <v>395</v>
      </c>
      <c r="G26" s="68">
        <f t="shared" si="6"/>
        <v>375</v>
      </c>
      <c r="H26" s="68">
        <f t="shared" si="6"/>
        <v>326</v>
      </c>
      <c r="I26" s="68">
        <f t="shared" si="6"/>
        <v>304</v>
      </c>
      <c r="J26" s="68">
        <f t="shared" si="6"/>
        <v>315</v>
      </c>
      <c r="K26" s="68">
        <f t="shared" si="6"/>
        <v>332</v>
      </c>
      <c r="L26" s="68">
        <f t="shared" si="6"/>
        <v>298</v>
      </c>
      <c r="M26" s="69">
        <f t="shared" si="6"/>
        <v>238</v>
      </c>
      <c r="O26" s="33">
        <f>B23*B26+C23*C26+D23*D26+E23*E26+F23*F26+G23*G26+H23*H26+I23*I26+J23*J26+K23*K26+L23*L26+M23*M26</f>
        <v>295542</v>
      </c>
      <c r="Q26" s="335" t="s">
        <v>22</v>
      </c>
      <c r="R26" s="336"/>
      <c r="S26" s="336"/>
      <c r="T26" s="42">
        <f>SUM(T7:T16)</f>
        <v>18634</v>
      </c>
      <c r="U26" s="44">
        <f>SUM(U7:U16)</f>
        <v>19978</v>
      </c>
      <c r="V26" s="37">
        <f>SUM(T26:U26)</f>
        <v>38612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0.68149069231613213</v>
      </c>
      <c r="U27" s="47">
        <f>U26/U$30</f>
        <v>0.67816287043008927</v>
      </c>
      <c r="V27" s="52">
        <f>V26/V$30</f>
        <v>0.67976479701418968</v>
      </c>
    </row>
    <row r="28" spans="1:22" ht="18" customHeight="1" thickTop="1" x14ac:dyDescent="0.15">
      <c r="A28" s="58" t="s">
        <v>1</v>
      </c>
      <c r="B28" s="59">
        <v>103</v>
      </c>
      <c r="C28" s="60">
        <v>111</v>
      </c>
      <c r="D28" s="60">
        <v>100</v>
      </c>
      <c r="E28" s="60">
        <v>98</v>
      </c>
      <c r="F28" s="60">
        <v>85</v>
      </c>
      <c r="G28" s="60">
        <v>70</v>
      </c>
      <c r="H28" s="60">
        <v>78</v>
      </c>
      <c r="I28" s="60">
        <v>73</v>
      </c>
      <c r="J28" s="60">
        <v>32</v>
      </c>
      <c r="K28" s="60">
        <v>38</v>
      </c>
      <c r="L28" s="60">
        <v>36</v>
      </c>
      <c r="M28" s="61">
        <v>30</v>
      </c>
      <c r="O28" s="31">
        <f>B27*B28+C27*C28+D27*D28+E27*E28+F27*F28+G27*G28+H27*H28+I27*I28+J27*J28+K27*K28+L27*L28+M27*M28</f>
        <v>65050</v>
      </c>
      <c r="Q28" s="335" t="s">
        <v>23</v>
      </c>
      <c r="R28" s="336"/>
      <c r="S28" s="336"/>
      <c r="T28" s="42">
        <f>SUM(T17:T20)</f>
        <v>1942</v>
      </c>
      <c r="U28" s="44">
        <f>SUM(U17:U20)</f>
        <v>2984</v>
      </c>
      <c r="V28" s="37">
        <f>SUM(T28:U28)</f>
        <v>4926</v>
      </c>
    </row>
    <row r="29" spans="1:22" ht="18" customHeight="1" thickBot="1" x14ac:dyDescent="0.2">
      <c r="A29" s="62" t="s">
        <v>2</v>
      </c>
      <c r="B29" s="63">
        <v>173</v>
      </c>
      <c r="C29" s="64">
        <v>146</v>
      </c>
      <c r="D29" s="64">
        <v>144</v>
      </c>
      <c r="E29" s="64">
        <v>123</v>
      </c>
      <c r="F29" s="64">
        <v>157</v>
      </c>
      <c r="G29" s="64">
        <v>124</v>
      </c>
      <c r="H29" s="64">
        <v>119</v>
      </c>
      <c r="I29" s="64">
        <v>96</v>
      </c>
      <c r="J29" s="64">
        <v>89</v>
      </c>
      <c r="K29" s="64">
        <v>79</v>
      </c>
      <c r="L29" s="64">
        <v>81</v>
      </c>
      <c r="M29" s="65">
        <v>65</v>
      </c>
      <c r="O29" s="32">
        <f>B27*B29+C27*C29+D27*D29+E27*E29+F27*F29+G27*G29+H27*H29+I27*I29+J27*J29+K27*K29+L27*L29+M27*M29</f>
        <v>106897</v>
      </c>
      <c r="Q29" s="339" t="s">
        <v>24</v>
      </c>
      <c r="R29" s="340"/>
      <c r="S29" s="340"/>
      <c r="T29" s="49">
        <f>T28/T$30</f>
        <v>7.1023662363310536E-2</v>
      </c>
      <c r="U29" s="50">
        <f>U28/U$30</f>
        <v>0.10129332292338504</v>
      </c>
      <c r="V29" s="53">
        <f>V28/V$30</f>
        <v>8.6722298510615817E-2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276</v>
      </c>
      <c r="C30" s="72">
        <f t="shared" si="7"/>
        <v>257</v>
      </c>
      <c r="D30" s="72">
        <f t="shared" si="7"/>
        <v>244</v>
      </c>
      <c r="E30" s="72">
        <f t="shared" si="7"/>
        <v>221</v>
      </c>
      <c r="F30" s="72">
        <f t="shared" si="7"/>
        <v>242</v>
      </c>
      <c r="G30" s="72">
        <f t="shared" si="7"/>
        <v>194</v>
      </c>
      <c r="H30" s="72">
        <f t="shared" si="7"/>
        <v>197</v>
      </c>
      <c r="I30" s="72">
        <f t="shared" si="7"/>
        <v>169</v>
      </c>
      <c r="J30" s="72">
        <f t="shared" si="7"/>
        <v>121</v>
      </c>
      <c r="K30" s="72">
        <f t="shared" si="7"/>
        <v>117</v>
      </c>
      <c r="L30" s="72">
        <f t="shared" si="7"/>
        <v>117</v>
      </c>
      <c r="M30" s="73">
        <f t="shared" si="7"/>
        <v>95</v>
      </c>
      <c r="O30" s="33">
        <f>B27*B30+C27*C30+D27*D30+E27*E30+F27*F30+G27*G30+H27*H30+I27*I30+J27*J30+K27*K30+L27*L30+M27*M30</f>
        <v>171947</v>
      </c>
      <c r="Q30" s="323" t="s">
        <v>8</v>
      </c>
      <c r="R30" s="324"/>
      <c r="S30" s="341"/>
      <c r="T30" s="38">
        <f>SUM(T24,T26,T28)</f>
        <v>27343</v>
      </c>
      <c r="U30" s="21">
        <f>SUM(U24,U26,U28)</f>
        <v>29459</v>
      </c>
      <c r="V30" s="35">
        <f>SUM(T30:U30)</f>
        <v>56802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21</v>
      </c>
      <c r="C32" s="60">
        <v>32</v>
      </c>
      <c r="D32" s="60">
        <v>21</v>
      </c>
      <c r="E32" s="60">
        <v>17</v>
      </c>
      <c r="F32" s="60">
        <v>24</v>
      </c>
      <c r="G32" s="60">
        <v>6</v>
      </c>
      <c r="H32" s="60">
        <v>6</v>
      </c>
      <c r="I32" s="60">
        <v>3</v>
      </c>
      <c r="J32" s="60">
        <v>3</v>
      </c>
      <c r="K32" s="60">
        <v>3</v>
      </c>
      <c r="L32" s="60">
        <v>1</v>
      </c>
      <c r="M32" s="61">
        <v>2</v>
      </c>
      <c r="O32" s="31">
        <f>B31*B32+C31*C32+D31*D32+E31*E32+F31*F32+G31*G32+H31*H32+I31*I32+J31*J32+K31*K32+L31*L32+M31*M32</f>
        <v>12067</v>
      </c>
    </row>
    <row r="33" spans="1:15" ht="18" customHeight="1" thickBot="1" x14ac:dyDescent="0.2">
      <c r="A33" s="62" t="s">
        <v>2</v>
      </c>
      <c r="B33" s="63">
        <v>57</v>
      </c>
      <c r="C33" s="64">
        <v>64</v>
      </c>
      <c r="D33" s="64">
        <v>45</v>
      </c>
      <c r="E33" s="64">
        <v>47</v>
      </c>
      <c r="F33" s="64">
        <v>48</v>
      </c>
      <c r="G33" s="64">
        <v>23</v>
      </c>
      <c r="H33" s="64">
        <v>14</v>
      </c>
      <c r="I33" s="64">
        <v>14</v>
      </c>
      <c r="J33" s="64">
        <v>15</v>
      </c>
      <c r="K33" s="64">
        <v>5</v>
      </c>
      <c r="L33" s="64">
        <v>4</v>
      </c>
      <c r="M33" s="65">
        <v>3</v>
      </c>
      <c r="O33" s="32">
        <f>B31*B33+C31*C33+D31*D33+E31*E33+F31*F33+G31*G33+H31*H33+I31*I33+J31*J33+K31*K33+L31*L33+M31*M33</f>
        <v>29498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78</v>
      </c>
      <c r="C34" s="72">
        <f t="shared" si="8"/>
        <v>96</v>
      </c>
      <c r="D34" s="72">
        <f t="shared" si="8"/>
        <v>66</v>
      </c>
      <c r="E34" s="72">
        <f t="shared" si="8"/>
        <v>64</v>
      </c>
      <c r="F34" s="72">
        <f t="shared" si="8"/>
        <v>72</v>
      </c>
      <c r="G34" s="72">
        <f t="shared" si="8"/>
        <v>29</v>
      </c>
      <c r="H34" s="72">
        <f t="shared" si="8"/>
        <v>20</v>
      </c>
      <c r="I34" s="72">
        <f t="shared" si="8"/>
        <v>17</v>
      </c>
      <c r="J34" s="72">
        <f t="shared" si="8"/>
        <v>18</v>
      </c>
      <c r="K34" s="72">
        <f t="shared" si="8"/>
        <v>8</v>
      </c>
      <c r="L34" s="72">
        <f t="shared" si="8"/>
        <v>5</v>
      </c>
      <c r="M34" s="73">
        <f t="shared" si="8"/>
        <v>5</v>
      </c>
      <c r="O34" s="33">
        <f>B31*B34+C31*C34+D31*D34+E31*E34+F31*F34+G31*G34+H31*H34+I31*I34+J31*J34+K31*K34+L31*L34+M31*M34</f>
        <v>41565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1</v>
      </c>
      <c r="D36" s="60">
        <v>1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291</v>
      </c>
    </row>
    <row r="37" spans="1:15" ht="18" customHeight="1" thickBot="1" x14ac:dyDescent="0.2">
      <c r="A37" s="62" t="s">
        <v>2</v>
      </c>
      <c r="B37" s="63">
        <v>2</v>
      </c>
      <c r="C37" s="64">
        <v>1</v>
      </c>
      <c r="D37" s="64">
        <v>3</v>
      </c>
      <c r="E37" s="64">
        <v>1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682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2</v>
      </c>
      <c r="D38" s="72">
        <f t="shared" si="9"/>
        <v>4</v>
      </c>
      <c r="E38" s="72">
        <f t="shared" si="9"/>
        <v>1</v>
      </c>
      <c r="F38" s="72">
        <f t="shared" si="9"/>
        <v>0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973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27343</v>
      </c>
      <c r="F40" s="377"/>
      <c r="G40" s="82" t="s">
        <v>1</v>
      </c>
      <c r="H40" s="90">
        <f>J40/E40</f>
        <v>33.019273671506419</v>
      </c>
      <c r="I40" s="83"/>
      <c r="J40" s="378">
        <f>SUM(O4,O8,O12,O16,O20,O24,O28,O32,O36,O40,L40)</f>
        <v>902846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29459</v>
      </c>
      <c r="F41" s="383"/>
      <c r="G41" s="85" t="s">
        <v>2</v>
      </c>
      <c r="H41" s="91">
        <f>J41/E41</f>
        <v>34.954071760752235</v>
      </c>
      <c r="I41" s="86"/>
      <c r="J41" s="384">
        <f>SUM(O5,O9,O13,O17,O21,O25,O29,O33,O37,O41,L41)</f>
        <v>1029712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56802</v>
      </c>
      <c r="F42" s="371"/>
      <c r="G42" s="88" t="s">
        <v>5</v>
      </c>
      <c r="H42" s="92">
        <f>J42/E42</f>
        <v>34.022710467941266</v>
      </c>
      <c r="I42" s="89"/>
      <c r="J42" s="372">
        <f>SUM(O6,O10,O14,O18,O22,O26,O30,O34,O38,O42,L42)</f>
        <v>1932558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K8" sqref="K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291</v>
      </c>
      <c r="C4" s="60">
        <v>312</v>
      </c>
      <c r="D4" s="60">
        <v>373</v>
      </c>
      <c r="E4" s="60">
        <v>409</v>
      </c>
      <c r="F4" s="60">
        <v>437</v>
      </c>
      <c r="G4" s="60">
        <v>408</v>
      </c>
      <c r="H4" s="60">
        <v>465</v>
      </c>
      <c r="I4" s="60">
        <v>447</v>
      </c>
      <c r="J4" s="60">
        <v>520</v>
      </c>
      <c r="K4" s="60">
        <v>489</v>
      </c>
      <c r="L4" s="60">
        <v>559</v>
      </c>
      <c r="M4" s="61">
        <v>559</v>
      </c>
      <c r="O4" s="31">
        <f>B3*B4+C3*C4+D3*D4+E3*E4+F3*F4+G3*G4+H3*H4+I3*I4+J3*J4+K3*K4+L3*L4+M3*M4</f>
        <v>32292</v>
      </c>
      <c r="Q4" s="3">
        <v>0</v>
      </c>
      <c r="R4" s="4" t="s">
        <v>4</v>
      </c>
      <c r="S4" s="5">
        <v>4</v>
      </c>
      <c r="T4" s="14">
        <f>SUM(B4:F4)</f>
        <v>1822</v>
      </c>
      <c r="U4" s="15">
        <f>SUM(B5:F5)</f>
        <v>1640</v>
      </c>
      <c r="V4" s="25">
        <f>SUM(T4:U4)</f>
        <v>3462</v>
      </c>
    </row>
    <row r="5" spans="1:22" ht="18" customHeight="1" thickBot="1" x14ac:dyDescent="0.2">
      <c r="A5" s="62" t="s">
        <v>2</v>
      </c>
      <c r="B5" s="63">
        <v>286</v>
      </c>
      <c r="C5" s="64">
        <v>322</v>
      </c>
      <c r="D5" s="64">
        <v>316</v>
      </c>
      <c r="E5" s="64">
        <v>332</v>
      </c>
      <c r="F5" s="64">
        <v>384</v>
      </c>
      <c r="G5" s="64">
        <v>417</v>
      </c>
      <c r="H5" s="64">
        <v>409</v>
      </c>
      <c r="I5" s="64">
        <v>447</v>
      </c>
      <c r="J5" s="64">
        <v>481</v>
      </c>
      <c r="K5" s="64">
        <v>517</v>
      </c>
      <c r="L5" s="64">
        <v>489</v>
      </c>
      <c r="M5" s="65">
        <v>552</v>
      </c>
      <c r="O5" s="32">
        <f>B3*B5+C3*C5+D3*D5+E3*E5+F3*F5+G3*G5+H3*H5+I3*I5+J3*J5+K3*K5+L3*L5+M3*M5</f>
        <v>30617</v>
      </c>
      <c r="Q5" s="6">
        <v>5</v>
      </c>
      <c r="R5" s="7" t="s">
        <v>4</v>
      </c>
      <c r="S5" s="8">
        <v>9</v>
      </c>
      <c r="T5" s="16">
        <f>SUM(G4:K4)</f>
        <v>2329</v>
      </c>
      <c r="U5" s="17">
        <f>SUM(G5:K5)</f>
        <v>2271</v>
      </c>
      <c r="V5" s="26">
        <f t="shared" ref="V5:V20" si="0">SUM(T5:U5)</f>
        <v>4600</v>
      </c>
    </row>
    <row r="6" spans="1:22" ht="18" customHeight="1" thickTop="1" thickBot="1" x14ac:dyDescent="0.2">
      <c r="A6" s="66" t="s">
        <v>5</v>
      </c>
      <c r="B6" s="67">
        <f t="shared" ref="B6:M6" si="1">SUM(B4:B5)</f>
        <v>577</v>
      </c>
      <c r="C6" s="68">
        <f t="shared" si="1"/>
        <v>634</v>
      </c>
      <c r="D6" s="68">
        <f t="shared" si="1"/>
        <v>689</v>
      </c>
      <c r="E6" s="68">
        <f t="shared" si="1"/>
        <v>741</v>
      </c>
      <c r="F6" s="68">
        <f t="shared" si="1"/>
        <v>821</v>
      </c>
      <c r="G6" s="68">
        <f t="shared" si="1"/>
        <v>825</v>
      </c>
      <c r="H6" s="68">
        <f t="shared" si="1"/>
        <v>874</v>
      </c>
      <c r="I6" s="68">
        <f t="shared" si="1"/>
        <v>894</v>
      </c>
      <c r="J6" s="68">
        <f t="shared" si="1"/>
        <v>1001</v>
      </c>
      <c r="K6" s="68">
        <f t="shared" si="1"/>
        <v>1006</v>
      </c>
      <c r="L6" s="68">
        <f t="shared" si="1"/>
        <v>1048</v>
      </c>
      <c r="M6" s="69">
        <f t="shared" si="1"/>
        <v>1111</v>
      </c>
      <c r="O6" s="33">
        <f>B3*B6+C3*C6+D3*D6+E3*E6+F3*F6+G3*G6+H3*H6+I3*I6+J3*J6+K3*K6+L3*L6+M3*M6</f>
        <v>62909</v>
      </c>
      <c r="Q6" s="6">
        <v>10</v>
      </c>
      <c r="R6" s="7" t="s">
        <v>4</v>
      </c>
      <c r="S6" s="8">
        <v>14</v>
      </c>
      <c r="T6" s="16">
        <f>SUM(L4:M4,B8:D8)</f>
        <v>2661</v>
      </c>
      <c r="U6" s="17">
        <f>SUM(L5:M5,B9:D9)</f>
        <v>2589</v>
      </c>
      <c r="V6" s="26">
        <f t="shared" si="0"/>
        <v>5250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2102</v>
      </c>
      <c r="U7" s="17">
        <f>SUM(E9:I9)</f>
        <v>2275</v>
      </c>
      <c r="V7" s="26">
        <f t="shared" si="0"/>
        <v>4377</v>
      </c>
    </row>
    <row r="8" spans="1:22" ht="18" customHeight="1" thickTop="1" x14ac:dyDescent="0.15">
      <c r="A8" s="58" t="s">
        <v>1</v>
      </c>
      <c r="B8" s="59">
        <v>548</v>
      </c>
      <c r="C8" s="60">
        <v>504</v>
      </c>
      <c r="D8" s="60">
        <v>491</v>
      </c>
      <c r="E8" s="60">
        <v>505</v>
      </c>
      <c r="F8" s="60">
        <v>420</v>
      </c>
      <c r="G8" s="60">
        <v>433</v>
      </c>
      <c r="H8" s="60">
        <v>362</v>
      </c>
      <c r="I8" s="60">
        <v>382</v>
      </c>
      <c r="J8" s="60">
        <v>493</v>
      </c>
      <c r="K8" s="60">
        <v>428</v>
      </c>
      <c r="L8" s="60">
        <v>337</v>
      </c>
      <c r="M8" s="61">
        <v>283</v>
      </c>
      <c r="O8" s="31">
        <f>B7*B8+C7*C8+D7*D8+E7*E8+F7*F8+G7*G8+H7*H8+I7*I8+J7*J8+K7*K8+L7*L8+M7*M8</f>
        <v>88203</v>
      </c>
      <c r="Q8" s="6">
        <v>20</v>
      </c>
      <c r="R8" s="7" t="s">
        <v>4</v>
      </c>
      <c r="S8" s="8">
        <v>24</v>
      </c>
      <c r="T8" s="16">
        <f>SUM(J8:M8,B12)</f>
        <v>1825</v>
      </c>
      <c r="U8" s="17">
        <f>SUM(J9:M9,B13)</f>
        <v>1838</v>
      </c>
      <c r="V8" s="26">
        <f t="shared" si="0"/>
        <v>3663</v>
      </c>
    </row>
    <row r="9" spans="1:22" ht="18" customHeight="1" thickBot="1" x14ac:dyDescent="0.2">
      <c r="A9" s="62" t="s">
        <v>2</v>
      </c>
      <c r="B9" s="63">
        <v>547</v>
      </c>
      <c r="C9" s="64">
        <v>526</v>
      </c>
      <c r="D9" s="64">
        <v>475</v>
      </c>
      <c r="E9" s="64">
        <v>410</v>
      </c>
      <c r="F9" s="64">
        <v>460</v>
      </c>
      <c r="G9" s="64">
        <v>406</v>
      </c>
      <c r="H9" s="64">
        <v>333</v>
      </c>
      <c r="I9" s="64">
        <v>666</v>
      </c>
      <c r="J9" s="64">
        <v>465</v>
      </c>
      <c r="K9" s="64">
        <v>362</v>
      </c>
      <c r="L9" s="64">
        <v>361</v>
      </c>
      <c r="M9" s="65">
        <v>328</v>
      </c>
      <c r="O9" s="32">
        <f>B7*B9+C7*C9+D7*D9+E7*E9+F7*F9+G7*G9+H7*H9+I7*I9+J7*J9+K7*K9+L7*L9+M7*M9</f>
        <v>91500</v>
      </c>
      <c r="Q9" s="6">
        <v>25</v>
      </c>
      <c r="R9" s="7" t="s">
        <v>4</v>
      </c>
      <c r="S9" s="8">
        <v>29</v>
      </c>
      <c r="T9" s="16">
        <f>SUM(C12:G12)</f>
        <v>1417</v>
      </c>
      <c r="U9" s="17">
        <f>SUM(C13:G13)</f>
        <v>1673</v>
      </c>
      <c r="V9" s="26">
        <f t="shared" si="0"/>
        <v>3090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1095</v>
      </c>
      <c r="C10" s="72">
        <f t="shared" si="2"/>
        <v>1030</v>
      </c>
      <c r="D10" s="72">
        <f t="shared" si="2"/>
        <v>966</v>
      </c>
      <c r="E10" s="72">
        <f t="shared" si="2"/>
        <v>915</v>
      </c>
      <c r="F10" s="72">
        <f t="shared" si="2"/>
        <v>880</v>
      </c>
      <c r="G10" s="72">
        <f t="shared" si="2"/>
        <v>839</v>
      </c>
      <c r="H10" s="72">
        <f t="shared" si="2"/>
        <v>695</v>
      </c>
      <c r="I10" s="72">
        <f t="shared" si="2"/>
        <v>1048</v>
      </c>
      <c r="J10" s="72">
        <f t="shared" si="2"/>
        <v>958</v>
      </c>
      <c r="K10" s="72">
        <f t="shared" si="2"/>
        <v>790</v>
      </c>
      <c r="L10" s="72">
        <f t="shared" si="2"/>
        <v>698</v>
      </c>
      <c r="M10" s="73">
        <f t="shared" si="2"/>
        <v>611</v>
      </c>
      <c r="O10" s="33">
        <f>B7*B10+C7*C10+D7*D10+E7*E10+F7*F10+G7*G10+H7*H10+I7*I10+J7*J10+K7*K10+L7*L10+M7*M10</f>
        <v>179703</v>
      </c>
      <c r="Q10" s="6">
        <v>30</v>
      </c>
      <c r="R10" s="7" t="s">
        <v>4</v>
      </c>
      <c r="S10" s="8">
        <v>34</v>
      </c>
      <c r="T10" s="16">
        <f>SUM(H12:L12)</f>
        <v>1900</v>
      </c>
      <c r="U10" s="17">
        <f>SUM(H13:L13)</f>
        <v>2266</v>
      </c>
      <c r="V10" s="26">
        <f t="shared" si="0"/>
        <v>4166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2603</v>
      </c>
      <c r="U11" s="17">
        <f>SUM(M13,B17:E17)</f>
        <v>2724</v>
      </c>
      <c r="V11" s="26">
        <f t="shared" si="0"/>
        <v>5327</v>
      </c>
    </row>
    <row r="12" spans="1:22" ht="18" customHeight="1" thickTop="1" x14ac:dyDescent="0.15">
      <c r="A12" s="58" t="s">
        <v>1</v>
      </c>
      <c r="B12" s="59">
        <v>284</v>
      </c>
      <c r="C12" s="60">
        <v>275</v>
      </c>
      <c r="D12" s="60">
        <v>306</v>
      </c>
      <c r="E12" s="60">
        <v>259</v>
      </c>
      <c r="F12" s="60">
        <v>277</v>
      </c>
      <c r="G12" s="60">
        <v>300</v>
      </c>
      <c r="H12" s="60">
        <v>319</v>
      </c>
      <c r="I12" s="60">
        <v>332</v>
      </c>
      <c r="J12" s="60">
        <v>393</v>
      </c>
      <c r="K12" s="60">
        <v>392</v>
      </c>
      <c r="L12" s="60">
        <v>464</v>
      </c>
      <c r="M12" s="61">
        <v>568</v>
      </c>
      <c r="O12" s="31">
        <f>B11*B12+C11*C12+D11*D12+E11*E12+F11*F12+G11*G12+H11*H12+I11*I12+J11*J12+K11*K12+L11*L12+M11*M12</f>
        <v>126126</v>
      </c>
      <c r="Q12" s="6">
        <v>40</v>
      </c>
      <c r="R12" s="7" t="s">
        <v>4</v>
      </c>
      <c r="S12" s="8">
        <v>44</v>
      </c>
      <c r="T12" s="16">
        <f>SUM(F16:J16)</f>
        <v>2207</v>
      </c>
      <c r="U12" s="17">
        <f>SUM(F17:J17)</f>
        <v>2327</v>
      </c>
      <c r="V12" s="26">
        <f t="shared" si="0"/>
        <v>4534</v>
      </c>
    </row>
    <row r="13" spans="1:22" ht="18" customHeight="1" thickBot="1" x14ac:dyDescent="0.2">
      <c r="A13" s="62" t="s">
        <v>2</v>
      </c>
      <c r="B13" s="63">
        <v>322</v>
      </c>
      <c r="C13" s="64">
        <v>350</v>
      </c>
      <c r="D13" s="64">
        <v>303</v>
      </c>
      <c r="E13" s="64">
        <v>331</v>
      </c>
      <c r="F13" s="64">
        <v>343</v>
      </c>
      <c r="G13" s="64">
        <v>346</v>
      </c>
      <c r="H13" s="64">
        <v>337</v>
      </c>
      <c r="I13" s="64">
        <v>428</v>
      </c>
      <c r="J13" s="64">
        <v>433</v>
      </c>
      <c r="K13" s="64">
        <v>493</v>
      </c>
      <c r="L13" s="64">
        <v>575</v>
      </c>
      <c r="M13" s="65">
        <v>595</v>
      </c>
      <c r="O13" s="32">
        <f>B11*B13+C11*C13+D11*D13+E11*E13+F11*F13+G11*G13+H11*H13+I11*I13+J11*J13+K11*K13+L11*L13+M11*M13</f>
        <v>146809</v>
      </c>
      <c r="Q13" s="6">
        <v>45</v>
      </c>
      <c r="R13" s="7" t="s">
        <v>4</v>
      </c>
      <c r="S13" s="8">
        <v>49</v>
      </c>
      <c r="T13" s="16">
        <f>SUM(K16:M16,B20:C20)</f>
        <v>1858</v>
      </c>
      <c r="U13" s="17">
        <f>SUM(K17:M17,B21:C21)</f>
        <v>1933</v>
      </c>
      <c r="V13" s="26">
        <f t="shared" si="0"/>
        <v>3791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606</v>
      </c>
      <c r="C14" s="68">
        <f t="shared" si="3"/>
        <v>625</v>
      </c>
      <c r="D14" s="68">
        <f t="shared" si="3"/>
        <v>609</v>
      </c>
      <c r="E14" s="68">
        <f t="shared" si="3"/>
        <v>590</v>
      </c>
      <c r="F14" s="68">
        <f t="shared" si="3"/>
        <v>620</v>
      </c>
      <c r="G14" s="68">
        <f t="shared" si="3"/>
        <v>646</v>
      </c>
      <c r="H14" s="68">
        <f t="shared" si="3"/>
        <v>656</v>
      </c>
      <c r="I14" s="68">
        <f t="shared" si="3"/>
        <v>760</v>
      </c>
      <c r="J14" s="68">
        <f t="shared" si="3"/>
        <v>826</v>
      </c>
      <c r="K14" s="68">
        <f t="shared" si="3"/>
        <v>885</v>
      </c>
      <c r="L14" s="68">
        <f t="shared" si="3"/>
        <v>1039</v>
      </c>
      <c r="M14" s="69">
        <f t="shared" si="3"/>
        <v>1163</v>
      </c>
      <c r="O14" s="33">
        <f>B11*B14+C11*C14+D11*D14+E11*E14+F11*F14+G11*G14+H11*H14+I11*I14+J11*J14+K11*K14+L11*L14+M11*M14</f>
        <v>272935</v>
      </c>
      <c r="Q14" s="6">
        <v>50</v>
      </c>
      <c r="R14" s="7" t="s">
        <v>4</v>
      </c>
      <c r="S14" s="8">
        <v>54</v>
      </c>
      <c r="T14" s="16">
        <f>SUM(D20:H20)</f>
        <v>1685</v>
      </c>
      <c r="U14" s="17">
        <f>SUM(D21:H21)</f>
        <v>1772</v>
      </c>
      <c r="V14" s="26">
        <f t="shared" si="0"/>
        <v>3457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1482</v>
      </c>
      <c r="U15" s="17">
        <f>SUM(I21:M21)</f>
        <v>1496</v>
      </c>
      <c r="V15" s="26">
        <f t="shared" si="0"/>
        <v>2978</v>
      </c>
    </row>
    <row r="16" spans="1:22" ht="18" customHeight="1" thickTop="1" x14ac:dyDescent="0.15">
      <c r="A16" s="58" t="s">
        <v>1</v>
      </c>
      <c r="B16" s="59">
        <v>613</v>
      </c>
      <c r="C16" s="60">
        <v>566</v>
      </c>
      <c r="D16" s="60">
        <v>475</v>
      </c>
      <c r="E16" s="60">
        <v>381</v>
      </c>
      <c r="F16" s="60">
        <v>449</v>
      </c>
      <c r="G16" s="60">
        <v>452</v>
      </c>
      <c r="H16" s="60">
        <v>442</v>
      </c>
      <c r="I16" s="60">
        <v>433</v>
      </c>
      <c r="J16" s="60">
        <v>431</v>
      </c>
      <c r="K16" s="60">
        <v>421</v>
      </c>
      <c r="L16" s="60">
        <v>347</v>
      </c>
      <c r="M16" s="61">
        <v>375</v>
      </c>
      <c r="O16" s="31">
        <f>B15*B16+C15*C16+D15*D16+E15*E16+F15*F16+G15*G16+H15*H16+I15*I16+J15*J16+K15*K16+L15*L16+M15*M16</f>
        <v>221090</v>
      </c>
      <c r="Q16" s="6">
        <v>60</v>
      </c>
      <c r="R16" s="7" t="s">
        <v>4</v>
      </c>
      <c r="S16" s="8">
        <v>64</v>
      </c>
      <c r="T16" s="16">
        <f>SUM(B24:F24)</f>
        <v>1057</v>
      </c>
      <c r="U16" s="17">
        <f>SUM(B25:F25)</f>
        <v>1189</v>
      </c>
      <c r="V16" s="26">
        <f t="shared" si="0"/>
        <v>2246</v>
      </c>
    </row>
    <row r="17" spans="1:22" ht="18" customHeight="1" thickBot="1" x14ac:dyDescent="0.2">
      <c r="A17" s="62" t="s">
        <v>2</v>
      </c>
      <c r="B17" s="63">
        <v>668</v>
      </c>
      <c r="C17" s="64">
        <v>657</v>
      </c>
      <c r="D17" s="64">
        <v>464</v>
      </c>
      <c r="E17" s="64">
        <v>340</v>
      </c>
      <c r="F17" s="64">
        <v>460</v>
      </c>
      <c r="G17" s="64">
        <v>462</v>
      </c>
      <c r="H17" s="64">
        <v>479</v>
      </c>
      <c r="I17" s="64">
        <v>480</v>
      </c>
      <c r="J17" s="64">
        <v>446</v>
      </c>
      <c r="K17" s="64">
        <v>400</v>
      </c>
      <c r="L17" s="64">
        <v>377</v>
      </c>
      <c r="M17" s="65">
        <v>391</v>
      </c>
      <c r="O17" s="32">
        <f>B15*B17+C15*C17+D15*D17+E15*E17+F15*F17+G15*G17+H15*H17+I15*I17+J15*J17+K15*K17+L15*L17+M15*M17</f>
        <v>230692</v>
      </c>
      <c r="Q17" s="6">
        <v>65</v>
      </c>
      <c r="R17" s="7" t="s">
        <v>4</v>
      </c>
      <c r="S17" s="8">
        <v>69</v>
      </c>
      <c r="T17" s="16">
        <f>SUM(G24:K24)</f>
        <v>687</v>
      </c>
      <c r="U17" s="17">
        <f>SUM(G25:K25)</f>
        <v>888</v>
      </c>
      <c r="V17" s="26">
        <f t="shared" si="0"/>
        <v>1575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1281</v>
      </c>
      <c r="C18" s="68">
        <f t="shared" si="4"/>
        <v>1223</v>
      </c>
      <c r="D18" s="68">
        <f t="shared" si="4"/>
        <v>939</v>
      </c>
      <c r="E18" s="68">
        <f t="shared" si="4"/>
        <v>721</v>
      </c>
      <c r="F18" s="68">
        <f t="shared" si="4"/>
        <v>909</v>
      </c>
      <c r="G18" s="68">
        <f t="shared" si="4"/>
        <v>914</v>
      </c>
      <c r="H18" s="68">
        <f t="shared" si="4"/>
        <v>921</v>
      </c>
      <c r="I18" s="68">
        <f t="shared" si="4"/>
        <v>913</v>
      </c>
      <c r="J18" s="68">
        <f t="shared" si="4"/>
        <v>877</v>
      </c>
      <c r="K18" s="68">
        <f t="shared" si="4"/>
        <v>821</v>
      </c>
      <c r="L18" s="68">
        <f t="shared" si="4"/>
        <v>724</v>
      </c>
      <c r="M18" s="69">
        <f t="shared" si="4"/>
        <v>766</v>
      </c>
      <c r="O18" s="33">
        <f>B15*B18+C15*C18+D15*D18+E15*E18+F15*F18+G15*G18+H15*H18+I15*I18+J15*J18+K15*K18+L15*L18+M15*M18</f>
        <v>451782</v>
      </c>
      <c r="Q18" s="6">
        <v>70</v>
      </c>
      <c r="R18" s="7" t="s">
        <v>4</v>
      </c>
      <c r="S18" s="8">
        <v>74</v>
      </c>
      <c r="T18" s="16">
        <f>SUM(L24:M24,B28:D28)</f>
        <v>525</v>
      </c>
      <c r="U18" s="17">
        <f>SUM(L25:M25,B29:D29)</f>
        <v>732</v>
      </c>
      <c r="V18" s="26">
        <f t="shared" si="0"/>
        <v>1257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368</v>
      </c>
      <c r="U19" s="17">
        <f>SUM(E29:I29)</f>
        <v>580</v>
      </c>
      <c r="V19" s="26">
        <f t="shared" si="0"/>
        <v>948</v>
      </c>
    </row>
    <row r="20" spans="1:22" ht="18" customHeight="1" thickTop="1" thickBot="1" x14ac:dyDescent="0.2">
      <c r="A20" s="58" t="s">
        <v>1</v>
      </c>
      <c r="B20" s="59">
        <v>342</v>
      </c>
      <c r="C20" s="60">
        <v>373</v>
      </c>
      <c r="D20" s="60">
        <v>369</v>
      </c>
      <c r="E20" s="60">
        <v>322</v>
      </c>
      <c r="F20" s="60">
        <v>353</v>
      </c>
      <c r="G20" s="60">
        <v>321</v>
      </c>
      <c r="H20" s="60">
        <v>320</v>
      </c>
      <c r="I20" s="60">
        <v>336</v>
      </c>
      <c r="J20" s="60">
        <v>319</v>
      </c>
      <c r="K20" s="60">
        <v>287</v>
      </c>
      <c r="L20" s="60">
        <v>296</v>
      </c>
      <c r="M20" s="61">
        <v>244</v>
      </c>
      <c r="O20" s="31">
        <f>B19*B20+C19*C20+D19*D20+E19*E20+F19*F20+G19*G20+H19*H20+I19*I20+J19*J20+K19*K20+L19*L20+M19*M20</f>
        <v>206481</v>
      </c>
      <c r="Q20" s="9">
        <v>80</v>
      </c>
      <c r="R20" s="10" t="s">
        <v>4</v>
      </c>
      <c r="S20" s="11"/>
      <c r="T20" s="18">
        <f>SUM(J28:M28,B32:M32,B36:M36,B40:D40)</f>
        <v>288</v>
      </c>
      <c r="U20" s="19">
        <f>SUM(J29:M29,B33:M33,B37:M37,B41:D41)</f>
        <v>618</v>
      </c>
      <c r="V20" s="27">
        <f t="shared" si="0"/>
        <v>906</v>
      </c>
    </row>
    <row r="21" spans="1:22" ht="18" customHeight="1" thickTop="1" thickBot="1" x14ac:dyDescent="0.2">
      <c r="A21" s="62" t="s">
        <v>2</v>
      </c>
      <c r="B21" s="63">
        <v>428</v>
      </c>
      <c r="C21" s="64">
        <v>337</v>
      </c>
      <c r="D21" s="64">
        <v>372</v>
      </c>
      <c r="E21" s="64">
        <v>337</v>
      </c>
      <c r="F21" s="64">
        <v>353</v>
      </c>
      <c r="G21" s="64">
        <v>364</v>
      </c>
      <c r="H21" s="64">
        <v>346</v>
      </c>
      <c r="I21" s="64">
        <v>282</v>
      </c>
      <c r="J21" s="64">
        <v>331</v>
      </c>
      <c r="K21" s="64">
        <v>306</v>
      </c>
      <c r="L21" s="64">
        <v>296</v>
      </c>
      <c r="M21" s="65">
        <v>281</v>
      </c>
      <c r="O21" s="32">
        <f>B19*B21+C19*C21+D19*D21+E19*E21+F19*F21+G19*G21+H19*H21+I19*I21+J19*J21+K19*K21+L19*L21+M19*M21</f>
        <v>214411</v>
      </c>
      <c r="Q21" s="323" t="s">
        <v>8</v>
      </c>
      <c r="R21" s="324"/>
      <c r="S21" s="324"/>
      <c r="T21" s="20">
        <f>SUM(T4:T20)</f>
        <v>26816</v>
      </c>
      <c r="U21" s="21">
        <f>SUM(U4:U20)</f>
        <v>28811</v>
      </c>
      <c r="V21" s="23">
        <f>SUM(V4:V20)</f>
        <v>55627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770</v>
      </c>
      <c r="C22" s="72">
        <f t="shared" si="5"/>
        <v>710</v>
      </c>
      <c r="D22" s="72">
        <f t="shared" si="5"/>
        <v>741</v>
      </c>
      <c r="E22" s="72">
        <f t="shared" si="5"/>
        <v>659</v>
      </c>
      <c r="F22" s="72">
        <f t="shared" si="5"/>
        <v>706</v>
      </c>
      <c r="G22" s="72">
        <f t="shared" si="5"/>
        <v>685</v>
      </c>
      <c r="H22" s="72">
        <f t="shared" si="5"/>
        <v>666</v>
      </c>
      <c r="I22" s="72">
        <f t="shared" si="5"/>
        <v>618</v>
      </c>
      <c r="J22" s="72">
        <f t="shared" si="5"/>
        <v>650</v>
      </c>
      <c r="K22" s="72">
        <f t="shared" si="5"/>
        <v>593</v>
      </c>
      <c r="L22" s="72">
        <f t="shared" si="5"/>
        <v>592</v>
      </c>
      <c r="M22" s="73">
        <f t="shared" si="5"/>
        <v>525</v>
      </c>
      <c r="O22" s="33">
        <f>B19*B22+C19*C22+D19*D22+E19*E22+F19*F22+G19*G22+H19*H22+I19*I22+J19*J22+K19*K22+L19*L22+M19*M22</f>
        <v>420892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257</v>
      </c>
      <c r="C24" s="60">
        <v>238</v>
      </c>
      <c r="D24" s="60">
        <v>211</v>
      </c>
      <c r="E24" s="60">
        <v>187</v>
      </c>
      <c r="F24" s="60">
        <v>164</v>
      </c>
      <c r="G24" s="60">
        <v>135</v>
      </c>
      <c r="H24" s="60">
        <v>134</v>
      </c>
      <c r="I24" s="60">
        <v>148</v>
      </c>
      <c r="J24" s="60">
        <v>140</v>
      </c>
      <c r="K24" s="60">
        <v>130</v>
      </c>
      <c r="L24" s="60">
        <v>103</v>
      </c>
      <c r="M24" s="61">
        <v>107</v>
      </c>
      <c r="O24" s="31">
        <f>B23*B24+C23*C24+D23*D24+E23*E24+F23*F24+G23*G24+H23*H24+I23*I24+J23*J24+K23*K24+L23*L24+M23*M24</f>
        <v>126129</v>
      </c>
      <c r="Q24" s="331" t="s">
        <v>21</v>
      </c>
      <c r="R24" s="332"/>
      <c r="S24" s="332"/>
      <c r="T24" s="41">
        <f>SUM(T4:T6)</f>
        <v>6812</v>
      </c>
      <c r="U24" s="43">
        <f>SUM(U4:U6)</f>
        <v>6500</v>
      </c>
      <c r="V24" s="36">
        <f>SUM(T24:U24)</f>
        <v>13312</v>
      </c>
    </row>
    <row r="25" spans="1:22" ht="18" customHeight="1" thickBot="1" x14ac:dyDescent="0.2">
      <c r="A25" s="62" t="s">
        <v>2</v>
      </c>
      <c r="B25" s="63">
        <v>259</v>
      </c>
      <c r="C25" s="64">
        <v>271</v>
      </c>
      <c r="D25" s="64">
        <v>234</v>
      </c>
      <c r="E25" s="64">
        <v>208</v>
      </c>
      <c r="F25" s="64">
        <v>217</v>
      </c>
      <c r="G25" s="64">
        <v>190</v>
      </c>
      <c r="H25" s="64">
        <v>167</v>
      </c>
      <c r="I25" s="64">
        <v>169</v>
      </c>
      <c r="J25" s="64">
        <v>189</v>
      </c>
      <c r="K25" s="64">
        <v>173</v>
      </c>
      <c r="L25" s="64">
        <v>135</v>
      </c>
      <c r="M25" s="65">
        <v>173</v>
      </c>
      <c r="O25" s="32">
        <f>B23*B25+C23*C25+D23*D25+E23*E25+F23*F25+G23*G25+H23*H25+I23*I25+J23*J25+K23*K25+L23*L25+M23*M25</f>
        <v>154788</v>
      </c>
      <c r="Q25" s="333" t="s">
        <v>24</v>
      </c>
      <c r="R25" s="334"/>
      <c r="S25" s="334"/>
      <c r="T25" s="45">
        <f>T24/T$30</f>
        <v>0.254027446300716</v>
      </c>
      <c r="U25" s="48">
        <f>U24/U$30</f>
        <v>0.22560827461733365</v>
      </c>
      <c r="V25" s="51">
        <f>V24/V$30</f>
        <v>0.23930824959102595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516</v>
      </c>
      <c r="C26" s="68">
        <f t="shared" si="6"/>
        <v>509</v>
      </c>
      <c r="D26" s="68">
        <f t="shared" si="6"/>
        <v>445</v>
      </c>
      <c r="E26" s="68">
        <f t="shared" si="6"/>
        <v>395</v>
      </c>
      <c r="F26" s="68">
        <f t="shared" si="6"/>
        <v>381</v>
      </c>
      <c r="G26" s="68">
        <f t="shared" si="6"/>
        <v>325</v>
      </c>
      <c r="H26" s="68">
        <f t="shared" si="6"/>
        <v>301</v>
      </c>
      <c r="I26" s="68">
        <f t="shared" si="6"/>
        <v>317</v>
      </c>
      <c r="J26" s="68">
        <f t="shared" si="6"/>
        <v>329</v>
      </c>
      <c r="K26" s="68">
        <f t="shared" si="6"/>
        <v>303</v>
      </c>
      <c r="L26" s="68">
        <f t="shared" si="6"/>
        <v>238</v>
      </c>
      <c r="M26" s="69">
        <f t="shared" si="6"/>
        <v>280</v>
      </c>
      <c r="O26" s="33">
        <f>B23*B26+C23*C26+D23*D26+E23*E26+F23*F26+G23*G26+H23*H26+I23*I26+J23*J26+K23*K26+L23*L26+M23*M26</f>
        <v>280917</v>
      </c>
      <c r="Q26" s="335" t="s">
        <v>22</v>
      </c>
      <c r="R26" s="336"/>
      <c r="S26" s="336"/>
      <c r="T26" s="42">
        <f>SUM(T7:T16)</f>
        <v>18136</v>
      </c>
      <c r="U26" s="44">
        <f>SUM(U7:U16)</f>
        <v>19493</v>
      </c>
      <c r="V26" s="37">
        <f>SUM(T26:U26)</f>
        <v>37629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0.67631264916467781</v>
      </c>
      <c r="U27" s="47">
        <f>U26/U$30</f>
        <v>0.67658186109472074</v>
      </c>
      <c r="V27" s="52">
        <f>V26/V$30</f>
        <v>0.67645208262174839</v>
      </c>
    </row>
    <row r="28" spans="1:22" ht="18" customHeight="1" thickTop="1" x14ac:dyDescent="0.15">
      <c r="A28" s="58" t="s">
        <v>1</v>
      </c>
      <c r="B28" s="59">
        <v>113</v>
      </c>
      <c r="C28" s="60">
        <v>102</v>
      </c>
      <c r="D28" s="60">
        <v>100</v>
      </c>
      <c r="E28" s="60">
        <v>94</v>
      </c>
      <c r="F28" s="60">
        <v>76</v>
      </c>
      <c r="G28" s="60">
        <v>85</v>
      </c>
      <c r="H28" s="60">
        <v>78</v>
      </c>
      <c r="I28" s="60">
        <v>35</v>
      </c>
      <c r="J28" s="60">
        <v>43</v>
      </c>
      <c r="K28" s="60">
        <v>47</v>
      </c>
      <c r="L28" s="60">
        <v>34</v>
      </c>
      <c r="M28" s="61">
        <v>25</v>
      </c>
      <c r="O28" s="31">
        <f>B27*B28+C27*C28+D27*D28+E27*E28+F27*F28+G27*G28+H27*H28+I27*I28+J27*J28+K27*K28+L27*L28+M27*M28</f>
        <v>63312</v>
      </c>
      <c r="Q28" s="335" t="s">
        <v>23</v>
      </c>
      <c r="R28" s="336"/>
      <c r="S28" s="336"/>
      <c r="T28" s="42">
        <f>SUM(T17:T20)</f>
        <v>1868</v>
      </c>
      <c r="U28" s="44">
        <f>SUM(U17:U20)</f>
        <v>2818</v>
      </c>
      <c r="V28" s="37">
        <f>SUM(T28:U28)</f>
        <v>4686</v>
      </c>
    </row>
    <row r="29" spans="1:22" ht="18" customHeight="1" thickBot="1" x14ac:dyDescent="0.2">
      <c r="A29" s="62" t="s">
        <v>2</v>
      </c>
      <c r="B29" s="63">
        <v>149</v>
      </c>
      <c r="C29" s="64">
        <v>145</v>
      </c>
      <c r="D29" s="64">
        <v>130</v>
      </c>
      <c r="E29" s="64">
        <v>153</v>
      </c>
      <c r="F29" s="64">
        <v>119</v>
      </c>
      <c r="G29" s="64">
        <v>117</v>
      </c>
      <c r="H29" s="64">
        <v>104</v>
      </c>
      <c r="I29" s="64">
        <v>87</v>
      </c>
      <c r="J29" s="64">
        <v>87</v>
      </c>
      <c r="K29" s="64">
        <v>87</v>
      </c>
      <c r="L29" s="64">
        <v>68</v>
      </c>
      <c r="M29" s="65">
        <v>64</v>
      </c>
      <c r="O29" s="32">
        <f>B27*B29+C27*C29+D27*D29+E27*E29+F27*F29+G27*G29+H27*H29+I27*I29+J27*J29+K27*K29+L27*L29+M27*M29</f>
        <v>100341</v>
      </c>
      <c r="Q29" s="339" t="s">
        <v>24</v>
      </c>
      <c r="R29" s="340"/>
      <c r="S29" s="340"/>
      <c r="T29" s="49">
        <f>T28/T$30</f>
        <v>6.9659904534606201E-2</v>
      </c>
      <c r="U29" s="50">
        <f>U28/U$30</f>
        <v>9.780986428794558E-2</v>
      </c>
      <c r="V29" s="53">
        <f>V28/V$30</f>
        <v>8.4239667787225622E-2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262</v>
      </c>
      <c r="C30" s="72">
        <f t="shared" si="7"/>
        <v>247</v>
      </c>
      <c r="D30" s="72">
        <f t="shared" si="7"/>
        <v>230</v>
      </c>
      <c r="E30" s="72">
        <f t="shared" si="7"/>
        <v>247</v>
      </c>
      <c r="F30" s="72">
        <f t="shared" si="7"/>
        <v>195</v>
      </c>
      <c r="G30" s="72">
        <f t="shared" si="7"/>
        <v>202</v>
      </c>
      <c r="H30" s="72">
        <f t="shared" si="7"/>
        <v>182</v>
      </c>
      <c r="I30" s="72">
        <f t="shared" si="7"/>
        <v>122</v>
      </c>
      <c r="J30" s="72">
        <f t="shared" si="7"/>
        <v>130</v>
      </c>
      <c r="K30" s="72">
        <f t="shared" si="7"/>
        <v>134</v>
      </c>
      <c r="L30" s="72">
        <f t="shared" si="7"/>
        <v>102</v>
      </c>
      <c r="M30" s="73">
        <f t="shared" si="7"/>
        <v>89</v>
      </c>
      <c r="O30" s="33">
        <f>B27*B30+C27*C30+D27*D30+E27*E30+F27*F30+G27*G30+H27*H30+I27*I30+J27*J30+K27*K30+L27*L30+M27*M30</f>
        <v>163653</v>
      </c>
      <c r="Q30" s="323" t="s">
        <v>8</v>
      </c>
      <c r="R30" s="324"/>
      <c r="S30" s="341"/>
      <c r="T30" s="38">
        <f>SUM(T24,T26,T28)</f>
        <v>26816</v>
      </c>
      <c r="U30" s="21">
        <f>SUM(U24,U26,U28)</f>
        <v>28811</v>
      </c>
      <c r="V30" s="35">
        <f>SUM(T30:U30)</f>
        <v>55627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33</v>
      </c>
      <c r="C32" s="60">
        <v>22</v>
      </c>
      <c r="D32" s="60">
        <v>18</v>
      </c>
      <c r="E32" s="60">
        <v>25</v>
      </c>
      <c r="F32" s="60">
        <v>10</v>
      </c>
      <c r="G32" s="60">
        <v>8</v>
      </c>
      <c r="H32" s="60">
        <v>5</v>
      </c>
      <c r="I32" s="60">
        <v>4</v>
      </c>
      <c r="J32" s="60">
        <v>7</v>
      </c>
      <c r="K32" s="60">
        <v>1</v>
      </c>
      <c r="L32" s="60">
        <v>3</v>
      </c>
      <c r="M32" s="61">
        <v>1</v>
      </c>
      <c r="O32" s="31">
        <f>B31*B32+C31*C32+D31*D32+E31*E32+F31*F32+G31*G32+H31*H32+I31*I32+J31*J32+K31*K32+L31*L32+M31*M32</f>
        <v>11885</v>
      </c>
    </row>
    <row r="33" spans="1:15" ht="18" customHeight="1" thickBot="1" x14ac:dyDescent="0.2">
      <c r="A33" s="62" t="s">
        <v>2</v>
      </c>
      <c r="B33" s="63">
        <v>64</v>
      </c>
      <c r="C33" s="64">
        <v>47</v>
      </c>
      <c r="D33" s="64">
        <v>45</v>
      </c>
      <c r="E33" s="64">
        <v>56</v>
      </c>
      <c r="F33" s="64">
        <v>29</v>
      </c>
      <c r="G33" s="64">
        <v>16</v>
      </c>
      <c r="H33" s="64">
        <v>13</v>
      </c>
      <c r="I33" s="64">
        <v>17</v>
      </c>
      <c r="J33" s="64">
        <v>5</v>
      </c>
      <c r="K33" s="64">
        <v>5</v>
      </c>
      <c r="L33" s="64">
        <v>5</v>
      </c>
      <c r="M33" s="65">
        <v>3</v>
      </c>
      <c r="O33" s="32">
        <f>B31*B33+C31*C33+D31*D33+E31*E33+F31*F33+G31*G33+H31*H33+I31*I33+J31*J33+K31*K33+L31*L33+M31*M33</f>
        <v>26486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97</v>
      </c>
      <c r="C34" s="72">
        <f t="shared" si="8"/>
        <v>69</v>
      </c>
      <c r="D34" s="72">
        <f t="shared" si="8"/>
        <v>63</v>
      </c>
      <c r="E34" s="72">
        <f t="shared" si="8"/>
        <v>81</v>
      </c>
      <c r="F34" s="72">
        <f t="shared" si="8"/>
        <v>39</v>
      </c>
      <c r="G34" s="72">
        <f t="shared" si="8"/>
        <v>24</v>
      </c>
      <c r="H34" s="72">
        <f t="shared" si="8"/>
        <v>18</v>
      </c>
      <c r="I34" s="72">
        <f t="shared" si="8"/>
        <v>21</v>
      </c>
      <c r="J34" s="72">
        <f t="shared" si="8"/>
        <v>12</v>
      </c>
      <c r="K34" s="72">
        <f t="shared" si="8"/>
        <v>6</v>
      </c>
      <c r="L34" s="72">
        <f t="shared" si="8"/>
        <v>8</v>
      </c>
      <c r="M34" s="73">
        <f t="shared" si="8"/>
        <v>4</v>
      </c>
      <c r="O34" s="33">
        <f>B31*B34+C31*C34+D31*D34+E31*E34+F31*F34+G31*G34+H31*H34+I31*I34+J31*J34+K31*K34+L31*L34+M31*M34</f>
        <v>38371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1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193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1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678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5</v>
      </c>
      <c r="D38" s="72">
        <f t="shared" si="9"/>
        <v>1</v>
      </c>
      <c r="E38" s="72">
        <f t="shared" si="9"/>
        <v>0</v>
      </c>
      <c r="F38" s="72">
        <f t="shared" si="9"/>
        <v>0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871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26816</v>
      </c>
      <c r="F40" s="377"/>
      <c r="G40" s="82" t="s">
        <v>1</v>
      </c>
      <c r="H40" s="90">
        <f>J40/E40</f>
        <v>32.656287291169448</v>
      </c>
      <c r="I40" s="83"/>
      <c r="J40" s="378">
        <f>SUM(O4,O8,O12,O16,O20,O24,O28,O32,O36,O40,L40)</f>
        <v>875711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28811</v>
      </c>
      <c r="F41" s="383"/>
      <c r="G41" s="85" t="s">
        <v>2</v>
      </c>
      <c r="H41" s="91">
        <f>J41/E41</f>
        <v>34.581305751275558</v>
      </c>
      <c r="I41" s="86"/>
      <c r="J41" s="384">
        <f>SUM(O5,O9,O13,O17,O21,O25,O29,O33,O37,O41,L41)</f>
        <v>996322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55627</v>
      </c>
      <c r="F42" s="371"/>
      <c r="G42" s="88" t="s">
        <v>5</v>
      </c>
      <c r="H42" s="92">
        <f>J42/E42</f>
        <v>33.653315835835116</v>
      </c>
      <c r="I42" s="89"/>
      <c r="J42" s="372">
        <f>SUM(O6,O10,O14,O18,O22,O26,O30,O34,O38,O42,L42)</f>
        <v>1872033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K8" sqref="K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290</v>
      </c>
      <c r="C4" s="60">
        <v>364</v>
      </c>
      <c r="D4" s="60">
        <v>389</v>
      </c>
      <c r="E4" s="60">
        <v>429</v>
      </c>
      <c r="F4" s="60">
        <v>409</v>
      </c>
      <c r="G4" s="60">
        <v>454</v>
      </c>
      <c r="H4" s="60">
        <v>448</v>
      </c>
      <c r="I4" s="60">
        <v>522</v>
      </c>
      <c r="J4" s="60">
        <v>481</v>
      </c>
      <c r="K4" s="60">
        <v>554</v>
      </c>
      <c r="L4" s="60">
        <v>553</v>
      </c>
      <c r="M4" s="61">
        <v>529</v>
      </c>
      <c r="O4" s="31">
        <f>B3*B4+C3*C4+D3*D4+E3*E4+F3*F4+G3*G4+H3*H4+I3*I4+J3*J4+K3*K4+L3*L4+M3*M4</f>
        <v>32860</v>
      </c>
      <c r="Q4" s="3">
        <v>0</v>
      </c>
      <c r="R4" s="4" t="s">
        <v>4</v>
      </c>
      <c r="S4" s="5">
        <v>4</v>
      </c>
      <c r="T4" s="14">
        <f>SUM(B4:F4)</f>
        <v>1881</v>
      </c>
      <c r="U4" s="15">
        <f>SUM(B5:F5)</f>
        <v>1709</v>
      </c>
      <c r="V4" s="25">
        <f>SUM(T4:U4)</f>
        <v>3590</v>
      </c>
    </row>
    <row r="5" spans="1:22" ht="18" customHeight="1" thickBot="1" x14ac:dyDescent="0.2">
      <c r="A5" s="62" t="s">
        <v>2</v>
      </c>
      <c r="B5" s="63">
        <v>304</v>
      </c>
      <c r="C5" s="64">
        <v>308</v>
      </c>
      <c r="D5" s="64">
        <v>326</v>
      </c>
      <c r="E5" s="64">
        <v>355</v>
      </c>
      <c r="F5" s="64">
        <v>416</v>
      </c>
      <c r="G5" s="64">
        <v>397</v>
      </c>
      <c r="H5" s="64">
        <v>445</v>
      </c>
      <c r="I5" s="64">
        <v>475</v>
      </c>
      <c r="J5" s="64">
        <v>501</v>
      </c>
      <c r="K5" s="64">
        <v>471</v>
      </c>
      <c r="L5" s="64">
        <v>530</v>
      </c>
      <c r="M5" s="65">
        <v>530</v>
      </c>
      <c r="O5" s="32">
        <f>B3*B5+C3*C5+D3*D5+E3*E5+F3*F5+G3*G5+H3*H5+I3*I5+J3*J5+K3*K5+L3*L5+M3*M5</f>
        <v>31046</v>
      </c>
      <c r="Q5" s="6">
        <v>5</v>
      </c>
      <c r="R5" s="7" t="s">
        <v>4</v>
      </c>
      <c r="S5" s="8">
        <v>9</v>
      </c>
      <c r="T5" s="16">
        <f>SUM(G4:K4)</f>
        <v>2459</v>
      </c>
      <c r="U5" s="17">
        <f>SUM(G5:K5)</f>
        <v>2289</v>
      </c>
      <c r="V5" s="26">
        <f t="shared" ref="V5:V20" si="0">SUM(T5:U5)</f>
        <v>4748</v>
      </c>
    </row>
    <row r="6" spans="1:22" ht="18" customHeight="1" thickTop="1" thickBot="1" x14ac:dyDescent="0.2">
      <c r="A6" s="66" t="s">
        <v>5</v>
      </c>
      <c r="B6" s="67">
        <f t="shared" ref="B6:M6" si="1">SUM(B4:B5)</f>
        <v>594</v>
      </c>
      <c r="C6" s="68">
        <f t="shared" si="1"/>
        <v>672</v>
      </c>
      <c r="D6" s="68">
        <f t="shared" si="1"/>
        <v>715</v>
      </c>
      <c r="E6" s="68">
        <f t="shared" si="1"/>
        <v>784</v>
      </c>
      <c r="F6" s="68">
        <f t="shared" si="1"/>
        <v>825</v>
      </c>
      <c r="G6" s="68">
        <f t="shared" si="1"/>
        <v>851</v>
      </c>
      <c r="H6" s="68">
        <f t="shared" si="1"/>
        <v>893</v>
      </c>
      <c r="I6" s="68">
        <f t="shared" si="1"/>
        <v>997</v>
      </c>
      <c r="J6" s="68">
        <f t="shared" si="1"/>
        <v>982</v>
      </c>
      <c r="K6" s="68">
        <f t="shared" si="1"/>
        <v>1025</v>
      </c>
      <c r="L6" s="68">
        <f t="shared" si="1"/>
        <v>1083</v>
      </c>
      <c r="M6" s="69">
        <f t="shared" si="1"/>
        <v>1059</v>
      </c>
      <c r="O6" s="33">
        <f>B3*B6+C3*C6+D3*D6+E3*E6+F3*F6+G3*G6+H3*H6+I3*I6+J3*J6+K3*K6+L3*L6+M3*M6</f>
        <v>63906</v>
      </c>
      <c r="Q6" s="6">
        <v>10</v>
      </c>
      <c r="R6" s="7" t="s">
        <v>4</v>
      </c>
      <c r="S6" s="8">
        <v>14</v>
      </c>
      <c r="T6" s="16">
        <f>SUM(L4:M4,B8:D8)</f>
        <v>2569</v>
      </c>
      <c r="U6" s="17">
        <f>SUM(L5:M5,B9:D9)</f>
        <v>2439</v>
      </c>
      <c r="V6" s="26">
        <f t="shared" si="0"/>
        <v>5008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1987</v>
      </c>
      <c r="U7" s="17">
        <f>SUM(E9:I9)</f>
        <v>2230</v>
      </c>
      <c r="V7" s="26">
        <f t="shared" si="0"/>
        <v>4217</v>
      </c>
    </row>
    <row r="8" spans="1:22" ht="18" customHeight="1" thickTop="1" x14ac:dyDescent="0.15">
      <c r="A8" s="58" t="s">
        <v>1</v>
      </c>
      <c r="B8" s="59">
        <v>493</v>
      </c>
      <c r="C8" s="60">
        <v>494</v>
      </c>
      <c r="D8" s="60">
        <v>500</v>
      </c>
      <c r="E8" s="60">
        <v>416</v>
      </c>
      <c r="F8" s="60">
        <v>436</v>
      </c>
      <c r="G8" s="60">
        <v>385</v>
      </c>
      <c r="H8" s="60">
        <v>332</v>
      </c>
      <c r="I8" s="60">
        <v>418</v>
      </c>
      <c r="J8" s="60">
        <v>394</v>
      </c>
      <c r="K8" s="60">
        <v>424</v>
      </c>
      <c r="L8" s="60">
        <v>304</v>
      </c>
      <c r="M8" s="61">
        <v>282</v>
      </c>
      <c r="O8" s="31">
        <f>B7*B8+C7*C8+D7*D8+E7*E8+F7*F8+G7*G8+H7*H8+I7*I8+J7*J8+K7*K8+L7*L8+M7*M8</f>
        <v>82975</v>
      </c>
      <c r="Q8" s="6">
        <v>20</v>
      </c>
      <c r="R8" s="7" t="s">
        <v>4</v>
      </c>
      <c r="S8" s="8">
        <v>24</v>
      </c>
      <c r="T8" s="16">
        <f>SUM(J8:M8,B12)</f>
        <v>1672</v>
      </c>
      <c r="U8" s="17">
        <f>SUM(J9:M9,B13)</f>
        <v>1752</v>
      </c>
      <c r="V8" s="26">
        <f t="shared" si="0"/>
        <v>3424</v>
      </c>
    </row>
    <row r="9" spans="1:22" ht="18" customHeight="1" thickBot="1" x14ac:dyDescent="0.2">
      <c r="A9" s="62" t="s">
        <v>2</v>
      </c>
      <c r="B9" s="63">
        <v>511</v>
      </c>
      <c r="C9" s="64">
        <v>463</v>
      </c>
      <c r="D9" s="64">
        <v>405</v>
      </c>
      <c r="E9" s="64">
        <v>446</v>
      </c>
      <c r="F9" s="64">
        <v>401</v>
      </c>
      <c r="G9" s="64">
        <v>317</v>
      </c>
      <c r="H9" s="64">
        <v>418</v>
      </c>
      <c r="I9" s="64">
        <v>648</v>
      </c>
      <c r="J9" s="64">
        <v>416</v>
      </c>
      <c r="K9" s="64">
        <v>367</v>
      </c>
      <c r="L9" s="64">
        <v>322</v>
      </c>
      <c r="M9" s="65">
        <v>315</v>
      </c>
      <c r="O9" s="32">
        <f>B7*B9+C7*C9+D7*D9+E7*E9+F7*F9+G7*G9+H7*H9+I7*I9+J7*J9+K7*K9+L7*L9+M7*M9</f>
        <v>86508</v>
      </c>
      <c r="Q9" s="6">
        <v>25</v>
      </c>
      <c r="R9" s="7" t="s">
        <v>4</v>
      </c>
      <c r="S9" s="8">
        <v>29</v>
      </c>
      <c r="T9" s="16">
        <f>SUM(C12:G12)</f>
        <v>1386</v>
      </c>
      <c r="U9" s="17">
        <f>SUM(C13:G13)</f>
        <v>1584</v>
      </c>
      <c r="V9" s="26">
        <f t="shared" si="0"/>
        <v>2970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1004</v>
      </c>
      <c r="C10" s="72">
        <f t="shared" si="2"/>
        <v>957</v>
      </c>
      <c r="D10" s="72">
        <f t="shared" si="2"/>
        <v>905</v>
      </c>
      <c r="E10" s="72">
        <f t="shared" si="2"/>
        <v>862</v>
      </c>
      <c r="F10" s="72">
        <f t="shared" si="2"/>
        <v>837</v>
      </c>
      <c r="G10" s="72">
        <f t="shared" si="2"/>
        <v>702</v>
      </c>
      <c r="H10" s="72">
        <f t="shared" si="2"/>
        <v>750</v>
      </c>
      <c r="I10" s="72">
        <f t="shared" si="2"/>
        <v>1066</v>
      </c>
      <c r="J10" s="72">
        <f t="shared" si="2"/>
        <v>810</v>
      </c>
      <c r="K10" s="72">
        <f t="shared" si="2"/>
        <v>791</v>
      </c>
      <c r="L10" s="72">
        <f t="shared" si="2"/>
        <v>626</v>
      </c>
      <c r="M10" s="73">
        <f t="shared" si="2"/>
        <v>597</v>
      </c>
      <c r="O10" s="33">
        <f>B7*B10+C7*C10+D7*D10+E7*E10+F7*F10+G7*G10+H7*H10+I7*I10+J7*J10+K7*K10+L7*L10+M7*M10</f>
        <v>169483</v>
      </c>
      <c r="Q10" s="6">
        <v>30</v>
      </c>
      <c r="R10" s="7" t="s">
        <v>4</v>
      </c>
      <c r="S10" s="8">
        <v>34</v>
      </c>
      <c r="T10" s="16">
        <f>SUM(H12:L12)</f>
        <v>2086</v>
      </c>
      <c r="U10" s="17">
        <f>SUM(H13:L13)</f>
        <v>2464</v>
      </c>
      <c r="V10" s="26">
        <f t="shared" si="0"/>
        <v>4550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2442</v>
      </c>
      <c r="U11" s="17">
        <f>SUM(M13,B17:E17)</f>
        <v>2543</v>
      </c>
      <c r="V11" s="26">
        <f t="shared" si="0"/>
        <v>4985</v>
      </c>
    </row>
    <row r="12" spans="1:22" ht="18" customHeight="1" thickTop="1" x14ac:dyDescent="0.15">
      <c r="A12" s="58" t="s">
        <v>1</v>
      </c>
      <c r="B12" s="59">
        <v>268</v>
      </c>
      <c r="C12" s="60">
        <v>290</v>
      </c>
      <c r="D12" s="60">
        <v>242</v>
      </c>
      <c r="E12" s="60">
        <v>273</v>
      </c>
      <c r="F12" s="60">
        <v>281</v>
      </c>
      <c r="G12" s="60">
        <v>300</v>
      </c>
      <c r="H12" s="60">
        <v>321</v>
      </c>
      <c r="I12" s="60">
        <v>379</v>
      </c>
      <c r="J12" s="60">
        <v>391</v>
      </c>
      <c r="K12" s="60">
        <v>448</v>
      </c>
      <c r="L12" s="60">
        <v>547</v>
      </c>
      <c r="M12" s="61">
        <v>609</v>
      </c>
      <c r="O12" s="31">
        <f>B11*B12+C11*C12+D11*D12+E11*E12+F11*F12+G11*G12+H11*H12+I11*I12+J11*J12+K11*K12+L11*L12+M11*M12</f>
        <v>132501</v>
      </c>
      <c r="Q12" s="6">
        <v>40</v>
      </c>
      <c r="R12" s="7" t="s">
        <v>4</v>
      </c>
      <c r="S12" s="8">
        <v>44</v>
      </c>
      <c r="T12" s="16">
        <f>SUM(F16:J16)</f>
        <v>2127</v>
      </c>
      <c r="U12" s="17">
        <f>SUM(F17:J17)</f>
        <v>2229</v>
      </c>
      <c r="V12" s="26">
        <f t="shared" si="0"/>
        <v>4356</v>
      </c>
    </row>
    <row r="13" spans="1:22" ht="18" customHeight="1" thickBot="1" x14ac:dyDescent="0.2">
      <c r="A13" s="62" t="s">
        <v>2</v>
      </c>
      <c r="B13" s="63">
        <v>332</v>
      </c>
      <c r="C13" s="64">
        <v>295</v>
      </c>
      <c r="D13" s="64">
        <v>318</v>
      </c>
      <c r="E13" s="64">
        <v>324</v>
      </c>
      <c r="F13" s="64">
        <v>321</v>
      </c>
      <c r="G13" s="64">
        <v>326</v>
      </c>
      <c r="H13" s="64">
        <v>415</v>
      </c>
      <c r="I13" s="64">
        <v>419</v>
      </c>
      <c r="J13" s="64">
        <v>486</v>
      </c>
      <c r="K13" s="64">
        <v>565</v>
      </c>
      <c r="L13" s="64">
        <v>579</v>
      </c>
      <c r="M13" s="65">
        <v>640</v>
      </c>
      <c r="O13" s="32">
        <f>B11*B13+C11*C13+D11*D13+E11*E13+F11*F13+G11*G13+H11*H13+I11*I13+J11*J13+K11*K13+L11*L13+M11*M13</f>
        <v>152523</v>
      </c>
      <c r="Q13" s="6">
        <v>45</v>
      </c>
      <c r="R13" s="7" t="s">
        <v>4</v>
      </c>
      <c r="S13" s="8">
        <v>49</v>
      </c>
      <c r="T13" s="16">
        <f>SUM(K16:M16,B20:C20)</f>
        <v>1779</v>
      </c>
      <c r="U13" s="17">
        <f>SUM(K17:M17,B21:C21)</f>
        <v>1884</v>
      </c>
      <c r="V13" s="26">
        <f t="shared" si="0"/>
        <v>3663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600</v>
      </c>
      <c r="C14" s="68">
        <f t="shared" si="3"/>
        <v>585</v>
      </c>
      <c r="D14" s="68">
        <f t="shared" si="3"/>
        <v>560</v>
      </c>
      <c r="E14" s="68">
        <f t="shared" si="3"/>
        <v>597</v>
      </c>
      <c r="F14" s="68">
        <f t="shared" si="3"/>
        <v>602</v>
      </c>
      <c r="G14" s="68">
        <f t="shared" si="3"/>
        <v>626</v>
      </c>
      <c r="H14" s="68">
        <f t="shared" si="3"/>
        <v>736</v>
      </c>
      <c r="I14" s="68">
        <f t="shared" si="3"/>
        <v>798</v>
      </c>
      <c r="J14" s="68">
        <f t="shared" si="3"/>
        <v>877</v>
      </c>
      <c r="K14" s="68">
        <f t="shared" si="3"/>
        <v>1013</v>
      </c>
      <c r="L14" s="68">
        <f t="shared" si="3"/>
        <v>1126</v>
      </c>
      <c r="M14" s="69">
        <f t="shared" si="3"/>
        <v>1249</v>
      </c>
      <c r="O14" s="33">
        <f>B11*B14+C11*C14+D11*D14+E11*E14+F11*F14+G11*G14+H11*H14+I11*I14+J11*J14+K11*K14+L11*L14+M11*M14</f>
        <v>285024</v>
      </c>
      <c r="Q14" s="6">
        <v>50</v>
      </c>
      <c r="R14" s="7" t="s">
        <v>4</v>
      </c>
      <c r="S14" s="8">
        <v>54</v>
      </c>
      <c r="T14" s="16">
        <f>SUM(D20:H20)</f>
        <v>1641</v>
      </c>
      <c r="U14" s="17">
        <f>SUM(D21:H21)</f>
        <v>1672</v>
      </c>
      <c r="V14" s="26">
        <f t="shared" si="0"/>
        <v>3313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1396</v>
      </c>
      <c r="U15" s="17">
        <f>SUM(I21:M21)</f>
        <v>1466</v>
      </c>
      <c r="V15" s="26">
        <f t="shared" si="0"/>
        <v>2862</v>
      </c>
    </row>
    <row r="16" spans="1:22" ht="18" customHeight="1" thickTop="1" x14ac:dyDescent="0.15">
      <c r="A16" s="58" t="s">
        <v>1</v>
      </c>
      <c r="B16" s="59">
        <v>568</v>
      </c>
      <c r="C16" s="60">
        <v>455</v>
      </c>
      <c r="D16" s="60">
        <v>370</v>
      </c>
      <c r="E16" s="60">
        <v>440</v>
      </c>
      <c r="F16" s="60">
        <v>440</v>
      </c>
      <c r="G16" s="60">
        <v>441</v>
      </c>
      <c r="H16" s="60">
        <v>428</v>
      </c>
      <c r="I16" s="60">
        <v>418</v>
      </c>
      <c r="J16" s="60">
        <v>400</v>
      </c>
      <c r="K16" s="60">
        <v>343</v>
      </c>
      <c r="L16" s="60">
        <v>371</v>
      </c>
      <c r="M16" s="61">
        <v>336</v>
      </c>
      <c r="O16" s="31">
        <f>B15*B16+C15*C16+D15*D16+E15*E16+F15*F16+G15*G16+H15*H16+I15*I16+J15*J16+K15*K16+L15*L16+M15*M16</f>
        <v>206027</v>
      </c>
      <c r="Q16" s="6">
        <v>60</v>
      </c>
      <c r="R16" s="7" t="s">
        <v>4</v>
      </c>
      <c r="S16" s="8">
        <v>64</v>
      </c>
      <c r="T16" s="16">
        <f>SUM(B24:F24)</f>
        <v>928</v>
      </c>
      <c r="U16" s="17">
        <f>SUM(B25:F25)</f>
        <v>1117</v>
      </c>
      <c r="V16" s="26">
        <f t="shared" si="0"/>
        <v>2045</v>
      </c>
    </row>
    <row r="17" spans="1:22" ht="18" customHeight="1" thickBot="1" x14ac:dyDescent="0.2">
      <c r="A17" s="62" t="s">
        <v>2</v>
      </c>
      <c r="B17" s="63">
        <v>650</v>
      </c>
      <c r="C17" s="64">
        <v>468</v>
      </c>
      <c r="D17" s="64">
        <v>336</v>
      </c>
      <c r="E17" s="64">
        <v>449</v>
      </c>
      <c r="F17" s="64">
        <v>456</v>
      </c>
      <c r="G17" s="64">
        <v>487</v>
      </c>
      <c r="H17" s="64">
        <v>470</v>
      </c>
      <c r="I17" s="64">
        <v>427</v>
      </c>
      <c r="J17" s="64">
        <v>389</v>
      </c>
      <c r="K17" s="64">
        <v>378</v>
      </c>
      <c r="L17" s="64">
        <v>390</v>
      </c>
      <c r="M17" s="65">
        <v>412</v>
      </c>
      <c r="O17" s="32">
        <f>B15*B17+C15*C17+D15*D17+E15*E17+F15*F17+G15*G17+H15*H17+I15*I17+J15*J17+K15*K17+L15*L17+M15*M17</f>
        <v>218733</v>
      </c>
      <c r="Q17" s="6">
        <v>65</v>
      </c>
      <c r="R17" s="7" t="s">
        <v>4</v>
      </c>
      <c r="S17" s="8">
        <v>69</v>
      </c>
      <c r="T17" s="16">
        <f>SUM(G24:K24)</f>
        <v>659</v>
      </c>
      <c r="U17" s="17">
        <f>SUM(G25:K25)</f>
        <v>835</v>
      </c>
      <c r="V17" s="26">
        <f t="shared" si="0"/>
        <v>1494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1218</v>
      </c>
      <c r="C18" s="68">
        <f t="shared" si="4"/>
        <v>923</v>
      </c>
      <c r="D18" s="68">
        <f t="shared" si="4"/>
        <v>706</v>
      </c>
      <c r="E18" s="68">
        <f t="shared" si="4"/>
        <v>889</v>
      </c>
      <c r="F18" s="68">
        <f t="shared" si="4"/>
        <v>896</v>
      </c>
      <c r="G18" s="68">
        <f t="shared" si="4"/>
        <v>928</v>
      </c>
      <c r="H18" s="68">
        <f t="shared" si="4"/>
        <v>898</v>
      </c>
      <c r="I18" s="68">
        <f t="shared" si="4"/>
        <v>845</v>
      </c>
      <c r="J18" s="68">
        <f t="shared" si="4"/>
        <v>789</v>
      </c>
      <c r="K18" s="68">
        <f t="shared" si="4"/>
        <v>721</v>
      </c>
      <c r="L18" s="68">
        <f t="shared" si="4"/>
        <v>761</v>
      </c>
      <c r="M18" s="69">
        <f t="shared" si="4"/>
        <v>748</v>
      </c>
      <c r="O18" s="33">
        <f>B15*B18+C15*C18+D15*D18+E15*E18+F15*F18+G15*G18+H15*H18+I15*I18+J15*J18+K15*K18+L15*L18+M15*M18</f>
        <v>424760</v>
      </c>
      <c r="Q18" s="6">
        <v>70</v>
      </c>
      <c r="R18" s="7" t="s">
        <v>4</v>
      </c>
      <c r="S18" s="8">
        <v>74</v>
      </c>
      <c r="T18" s="16">
        <f>SUM(L24:M24,B28:D28)</f>
        <v>539</v>
      </c>
      <c r="U18" s="17">
        <f>SUM(L25:M25,B29:D29)</f>
        <v>750</v>
      </c>
      <c r="V18" s="26">
        <f t="shared" si="0"/>
        <v>1289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330</v>
      </c>
      <c r="U19" s="17">
        <f>SUM(E29:I29)</f>
        <v>520</v>
      </c>
      <c r="V19" s="26">
        <f t="shared" si="0"/>
        <v>850</v>
      </c>
    </row>
    <row r="20" spans="1:22" ht="18" customHeight="1" thickTop="1" thickBot="1" x14ac:dyDescent="0.2">
      <c r="A20" s="58" t="s">
        <v>1</v>
      </c>
      <c r="B20" s="59">
        <v>371</v>
      </c>
      <c r="C20" s="60">
        <v>358</v>
      </c>
      <c r="D20" s="60">
        <v>322</v>
      </c>
      <c r="E20" s="60">
        <v>356</v>
      </c>
      <c r="F20" s="60">
        <v>320</v>
      </c>
      <c r="G20" s="60">
        <v>315</v>
      </c>
      <c r="H20" s="60">
        <v>328</v>
      </c>
      <c r="I20" s="60">
        <v>320</v>
      </c>
      <c r="J20" s="60">
        <v>282</v>
      </c>
      <c r="K20" s="60">
        <v>291</v>
      </c>
      <c r="L20" s="60">
        <v>237</v>
      </c>
      <c r="M20" s="61">
        <v>266</v>
      </c>
      <c r="O20" s="31">
        <f>B19*B20+C19*C20+D19*D20+E19*E20+F19*F20+G19*G20+H19*H20+I19*I20+J19*J20+K19*K20+L19*L20+M19*M20</f>
        <v>200072</v>
      </c>
      <c r="Q20" s="9">
        <v>80</v>
      </c>
      <c r="R20" s="10" t="s">
        <v>4</v>
      </c>
      <c r="S20" s="11"/>
      <c r="T20" s="18">
        <f>SUM(J28:M28,B32:M32,B36:M36,B40:D40)</f>
        <v>265</v>
      </c>
      <c r="U20" s="19">
        <f>SUM(J29:M29,B33:M33,B37:M37,B41:D41)</f>
        <v>580</v>
      </c>
      <c r="V20" s="27">
        <f t="shared" si="0"/>
        <v>845</v>
      </c>
    </row>
    <row r="21" spans="1:22" ht="18" customHeight="1" thickTop="1" thickBot="1" x14ac:dyDescent="0.2">
      <c r="A21" s="62" t="s">
        <v>2</v>
      </c>
      <c r="B21" s="63">
        <v>338</v>
      </c>
      <c r="C21" s="64">
        <v>366</v>
      </c>
      <c r="D21" s="64">
        <v>332</v>
      </c>
      <c r="E21" s="64">
        <v>350</v>
      </c>
      <c r="F21" s="64">
        <v>362</v>
      </c>
      <c r="G21" s="64">
        <v>341</v>
      </c>
      <c r="H21" s="64">
        <v>287</v>
      </c>
      <c r="I21" s="64">
        <v>333</v>
      </c>
      <c r="J21" s="64">
        <v>300</v>
      </c>
      <c r="K21" s="64">
        <v>299</v>
      </c>
      <c r="L21" s="64">
        <v>276</v>
      </c>
      <c r="M21" s="65">
        <v>258</v>
      </c>
      <c r="O21" s="32">
        <f>B19*B21+C19*C21+D19*D21+E19*E21+F19*F21+G19*G21+H19*H21+I19*I21+J19*J21+K19*K21+L19*L21+M19*M21</f>
        <v>204391</v>
      </c>
      <c r="Q21" s="323" t="s">
        <v>8</v>
      </c>
      <c r="R21" s="324"/>
      <c r="S21" s="324"/>
      <c r="T21" s="20">
        <f>SUM(T4:T20)</f>
        <v>26146</v>
      </c>
      <c r="U21" s="21">
        <f>SUM(U4:U20)</f>
        <v>28063</v>
      </c>
      <c r="V21" s="23">
        <f>SUM(V4:V20)</f>
        <v>54209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709</v>
      </c>
      <c r="C22" s="72">
        <f t="shared" si="5"/>
        <v>724</v>
      </c>
      <c r="D22" s="72">
        <f t="shared" si="5"/>
        <v>654</v>
      </c>
      <c r="E22" s="72">
        <f t="shared" si="5"/>
        <v>706</v>
      </c>
      <c r="F22" s="72">
        <f t="shared" si="5"/>
        <v>682</v>
      </c>
      <c r="G22" s="72">
        <f t="shared" si="5"/>
        <v>656</v>
      </c>
      <c r="H22" s="72">
        <f t="shared" si="5"/>
        <v>615</v>
      </c>
      <c r="I22" s="72">
        <f t="shared" si="5"/>
        <v>653</v>
      </c>
      <c r="J22" s="72">
        <f t="shared" si="5"/>
        <v>582</v>
      </c>
      <c r="K22" s="72">
        <f t="shared" si="5"/>
        <v>590</v>
      </c>
      <c r="L22" s="72">
        <f t="shared" si="5"/>
        <v>513</v>
      </c>
      <c r="M22" s="73">
        <f t="shared" si="5"/>
        <v>524</v>
      </c>
      <c r="O22" s="33">
        <f>B19*B22+C19*C22+D19*D22+E19*E22+F19*F22+G19*G22+H19*H22+I19*I22+J19*J22+K19*K22+L19*L22+M19*M22</f>
        <v>404463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237</v>
      </c>
      <c r="C24" s="60">
        <v>210</v>
      </c>
      <c r="D24" s="60">
        <v>188</v>
      </c>
      <c r="E24" s="60">
        <v>163</v>
      </c>
      <c r="F24" s="60">
        <v>130</v>
      </c>
      <c r="G24" s="60">
        <v>137</v>
      </c>
      <c r="H24" s="60">
        <v>150</v>
      </c>
      <c r="I24" s="60">
        <v>135</v>
      </c>
      <c r="J24" s="60">
        <v>133</v>
      </c>
      <c r="K24" s="60">
        <v>104</v>
      </c>
      <c r="L24" s="60">
        <v>111</v>
      </c>
      <c r="M24" s="61">
        <v>120</v>
      </c>
      <c r="O24" s="31">
        <f>B23*B24+C23*C24+D23*D24+E23*E24+F23*F24+G23*G24+H23*H24+I23*I24+J23*J24+K23*K24+L23*L24+M23*M24</f>
        <v>117635</v>
      </c>
      <c r="Q24" s="331" t="s">
        <v>21</v>
      </c>
      <c r="R24" s="332"/>
      <c r="S24" s="332"/>
      <c r="T24" s="41">
        <f>SUM(T4:T6)</f>
        <v>6909</v>
      </c>
      <c r="U24" s="43">
        <f>SUM(U4:U6)</f>
        <v>6437</v>
      </c>
      <c r="V24" s="36">
        <f>SUM(T24:U24)</f>
        <v>13346</v>
      </c>
    </row>
    <row r="25" spans="1:22" ht="18" customHeight="1" thickBot="1" x14ac:dyDescent="0.2">
      <c r="A25" s="62" t="s">
        <v>2</v>
      </c>
      <c r="B25" s="63">
        <v>270</v>
      </c>
      <c r="C25" s="64">
        <v>234</v>
      </c>
      <c r="D25" s="64">
        <v>207</v>
      </c>
      <c r="E25" s="64">
        <v>212</v>
      </c>
      <c r="F25" s="64">
        <v>194</v>
      </c>
      <c r="G25" s="64">
        <v>170</v>
      </c>
      <c r="H25" s="64">
        <v>168</v>
      </c>
      <c r="I25" s="64">
        <v>186</v>
      </c>
      <c r="J25" s="64">
        <v>174</v>
      </c>
      <c r="K25" s="64">
        <v>137</v>
      </c>
      <c r="L25" s="64">
        <v>175</v>
      </c>
      <c r="M25" s="65">
        <v>150</v>
      </c>
      <c r="O25" s="32">
        <f>B23*B25+C23*C25+D23*D25+E23*E25+F23*F25+G23*G25+H23*H25+I23*I25+J23*J25+K23*K25+L23*L25+M23*M25</f>
        <v>147865</v>
      </c>
      <c r="Q25" s="333" t="s">
        <v>24</v>
      </c>
      <c r="R25" s="334"/>
      <c r="S25" s="334"/>
      <c r="T25" s="45">
        <f>T24/T$30</f>
        <v>0.26424692113516407</v>
      </c>
      <c r="U25" s="48">
        <f>U24/U$30</f>
        <v>0.22937675943413036</v>
      </c>
      <c r="V25" s="51">
        <f>V24/V$30</f>
        <v>0.24619528122636464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507</v>
      </c>
      <c r="C26" s="68">
        <f t="shared" si="6"/>
        <v>444</v>
      </c>
      <c r="D26" s="68">
        <f t="shared" si="6"/>
        <v>395</v>
      </c>
      <c r="E26" s="68">
        <f t="shared" si="6"/>
        <v>375</v>
      </c>
      <c r="F26" s="68">
        <f t="shared" si="6"/>
        <v>324</v>
      </c>
      <c r="G26" s="68">
        <f t="shared" si="6"/>
        <v>307</v>
      </c>
      <c r="H26" s="68">
        <f t="shared" si="6"/>
        <v>318</v>
      </c>
      <c r="I26" s="68">
        <f t="shared" si="6"/>
        <v>321</v>
      </c>
      <c r="J26" s="68">
        <f t="shared" si="6"/>
        <v>307</v>
      </c>
      <c r="K26" s="68">
        <f t="shared" si="6"/>
        <v>241</v>
      </c>
      <c r="L26" s="68">
        <f t="shared" si="6"/>
        <v>286</v>
      </c>
      <c r="M26" s="69">
        <f t="shared" si="6"/>
        <v>270</v>
      </c>
      <c r="O26" s="33">
        <f>B23*B26+C23*C26+D23*D26+E23*E26+F23*F26+G23*G26+H23*H26+I23*I26+J23*J26+K23*K26+L23*L26+M23*M26</f>
        <v>265500</v>
      </c>
      <c r="Q26" s="335" t="s">
        <v>22</v>
      </c>
      <c r="R26" s="336"/>
      <c r="S26" s="336"/>
      <c r="T26" s="42">
        <f>SUM(T7:T16)</f>
        <v>17444</v>
      </c>
      <c r="U26" s="44">
        <f>SUM(U7:U16)</f>
        <v>18941</v>
      </c>
      <c r="V26" s="37">
        <f>SUM(T26:U26)</f>
        <v>36385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0.66717662357530794</v>
      </c>
      <c r="U27" s="47">
        <f>U26/U$30</f>
        <v>0.67494565798382211</v>
      </c>
      <c r="V27" s="52">
        <f>V26/V$30</f>
        <v>0.67119850947259685</v>
      </c>
    </row>
    <row r="28" spans="1:22" ht="18" customHeight="1" thickTop="1" x14ac:dyDescent="0.15">
      <c r="A28" s="58" t="s">
        <v>1</v>
      </c>
      <c r="B28" s="59">
        <v>103</v>
      </c>
      <c r="C28" s="60">
        <v>107</v>
      </c>
      <c r="D28" s="60">
        <v>98</v>
      </c>
      <c r="E28" s="60">
        <v>79</v>
      </c>
      <c r="F28" s="60">
        <v>87</v>
      </c>
      <c r="G28" s="60">
        <v>81</v>
      </c>
      <c r="H28" s="60">
        <v>34</v>
      </c>
      <c r="I28" s="60">
        <v>49</v>
      </c>
      <c r="J28" s="60">
        <v>46</v>
      </c>
      <c r="K28" s="60">
        <v>35</v>
      </c>
      <c r="L28" s="60">
        <v>28</v>
      </c>
      <c r="M28" s="61">
        <v>36</v>
      </c>
      <c r="O28" s="31">
        <f>B27*B28+C27*C28+D27*D28+E27*E28+F27*F28+G27*G28+H27*H28+I27*I28+J27*J28+K27*K28+L27*L28+M27*M28</f>
        <v>59575</v>
      </c>
      <c r="Q28" s="335" t="s">
        <v>23</v>
      </c>
      <c r="R28" s="336"/>
      <c r="S28" s="336"/>
      <c r="T28" s="42">
        <f>SUM(T17:T20)</f>
        <v>1793</v>
      </c>
      <c r="U28" s="44">
        <f>SUM(U17:U20)</f>
        <v>2685</v>
      </c>
      <c r="V28" s="37">
        <f>SUM(T28:U28)</f>
        <v>4478</v>
      </c>
    </row>
    <row r="29" spans="1:22" ht="18" customHeight="1" thickBot="1" x14ac:dyDescent="0.2">
      <c r="A29" s="62" t="s">
        <v>2</v>
      </c>
      <c r="B29" s="63">
        <v>146</v>
      </c>
      <c r="C29" s="64">
        <v>129</v>
      </c>
      <c r="D29" s="64">
        <v>150</v>
      </c>
      <c r="E29" s="64">
        <v>124</v>
      </c>
      <c r="F29" s="64">
        <v>117</v>
      </c>
      <c r="G29" s="64">
        <v>107</v>
      </c>
      <c r="H29" s="64">
        <v>87</v>
      </c>
      <c r="I29" s="64">
        <v>85</v>
      </c>
      <c r="J29" s="64">
        <v>93</v>
      </c>
      <c r="K29" s="64">
        <v>77</v>
      </c>
      <c r="L29" s="64">
        <v>73</v>
      </c>
      <c r="M29" s="65">
        <v>70</v>
      </c>
      <c r="O29" s="32">
        <f>B27*B29+C27*C29+D27*D29+E27*E29+F27*F29+G27*G29+H27*H29+I27*I29+J27*J29+K27*K29+L27*L29+M27*M29</f>
        <v>96434</v>
      </c>
      <c r="Q29" s="339" t="s">
        <v>24</v>
      </c>
      <c r="R29" s="340"/>
      <c r="S29" s="340"/>
      <c r="T29" s="49">
        <f>T28/T$30</f>
        <v>6.8576455289528035E-2</v>
      </c>
      <c r="U29" s="50">
        <f>U28/U$30</f>
        <v>9.5677582582047532E-2</v>
      </c>
      <c r="V29" s="53">
        <f>V28/V$30</f>
        <v>8.2606209301038569E-2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249</v>
      </c>
      <c r="C30" s="72">
        <f t="shared" si="7"/>
        <v>236</v>
      </c>
      <c r="D30" s="72">
        <f t="shared" si="7"/>
        <v>248</v>
      </c>
      <c r="E30" s="72">
        <f t="shared" si="7"/>
        <v>203</v>
      </c>
      <c r="F30" s="72">
        <f t="shared" si="7"/>
        <v>204</v>
      </c>
      <c r="G30" s="72">
        <f t="shared" si="7"/>
        <v>188</v>
      </c>
      <c r="H30" s="72">
        <f t="shared" si="7"/>
        <v>121</v>
      </c>
      <c r="I30" s="72">
        <f t="shared" si="7"/>
        <v>134</v>
      </c>
      <c r="J30" s="72">
        <f t="shared" si="7"/>
        <v>139</v>
      </c>
      <c r="K30" s="72">
        <f t="shared" si="7"/>
        <v>112</v>
      </c>
      <c r="L30" s="72">
        <f t="shared" si="7"/>
        <v>101</v>
      </c>
      <c r="M30" s="73">
        <f t="shared" si="7"/>
        <v>106</v>
      </c>
      <c r="O30" s="33">
        <f>B27*B30+C27*C30+D27*D30+E27*E30+F27*F30+G27*G30+H27*H30+I27*I30+J27*J30+K27*K30+L27*L30+M27*M30</f>
        <v>156009</v>
      </c>
      <c r="Q30" s="323" t="s">
        <v>8</v>
      </c>
      <c r="R30" s="324"/>
      <c r="S30" s="341"/>
      <c r="T30" s="38">
        <f>SUM(T24,T26,T28)</f>
        <v>26146</v>
      </c>
      <c r="U30" s="21">
        <f>SUM(U24,U26,U28)</f>
        <v>28063</v>
      </c>
      <c r="V30" s="35">
        <f>SUM(T30:U30)</f>
        <v>54209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23</v>
      </c>
      <c r="C32" s="60">
        <v>23</v>
      </c>
      <c r="D32" s="60">
        <v>23</v>
      </c>
      <c r="E32" s="60">
        <v>11</v>
      </c>
      <c r="F32" s="60">
        <v>8</v>
      </c>
      <c r="G32" s="60">
        <v>9</v>
      </c>
      <c r="H32" s="60">
        <v>5</v>
      </c>
      <c r="I32" s="60">
        <v>7</v>
      </c>
      <c r="J32" s="60">
        <v>1</v>
      </c>
      <c r="K32" s="60">
        <v>4</v>
      </c>
      <c r="L32" s="60">
        <v>2</v>
      </c>
      <c r="M32" s="61">
        <v>2</v>
      </c>
      <c r="O32" s="31">
        <f>B31*B32+C31*C32+D31*D32+E31*E32+F31*F32+G31*G32+H31*H32+I31*I32+J31*J32+K31*K32+L31*L32+M31*M32</f>
        <v>10256</v>
      </c>
    </row>
    <row r="33" spans="1:15" ht="18" customHeight="1" thickBot="1" x14ac:dyDescent="0.2">
      <c r="A33" s="62" t="s">
        <v>2</v>
      </c>
      <c r="B33" s="63">
        <v>55</v>
      </c>
      <c r="C33" s="64">
        <v>48</v>
      </c>
      <c r="D33" s="64">
        <v>53</v>
      </c>
      <c r="E33" s="64">
        <v>30</v>
      </c>
      <c r="F33" s="64">
        <v>19</v>
      </c>
      <c r="G33" s="64">
        <v>15</v>
      </c>
      <c r="H33" s="64">
        <v>21</v>
      </c>
      <c r="I33" s="64">
        <v>4</v>
      </c>
      <c r="J33" s="64">
        <v>5</v>
      </c>
      <c r="K33" s="64">
        <v>5</v>
      </c>
      <c r="L33" s="64">
        <v>4</v>
      </c>
      <c r="M33" s="65">
        <v>3</v>
      </c>
      <c r="O33" s="32">
        <f>B31*B33+C31*C33+D31*D33+E31*E33+F31*F33+G31*G33+H31*H33+I31*I33+J31*J33+K31*K33+L31*L33+M31*M33</f>
        <v>22715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78</v>
      </c>
      <c r="C34" s="72">
        <f t="shared" si="8"/>
        <v>71</v>
      </c>
      <c r="D34" s="72">
        <f t="shared" si="8"/>
        <v>76</v>
      </c>
      <c r="E34" s="72">
        <f t="shared" si="8"/>
        <v>41</v>
      </c>
      <c r="F34" s="72">
        <f t="shared" si="8"/>
        <v>27</v>
      </c>
      <c r="G34" s="72">
        <f t="shared" si="8"/>
        <v>24</v>
      </c>
      <c r="H34" s="72">
        <f t="shared" si="8"/>
        <v>26</v>
      </c>
      <c r="I34" s="72">
        <f t="shared" si="8"/>
        <v>11</v>
      </c>
      <c r="J34" s="72">
        <f t="shared" si="8"/>
        <v>6</v>
      </c>
      <c r="K34" s="72">
        <f t="shared" si="8"/>
        <v>9</v>
      </c>
      <c r="L34" s="72">
        <f t="shared" si="8"/>
        <v>6</v>
      </c>
      <c r="M34" s="73">
        <f t="shared" si="8"/>
        <v>5</v>
      </c>
      <c r="O34" s="33">
        <f>B31*B34+C31*C34+D31*D34+E31*E34+F31*F34+G31*G34+H31*H34+I31*I34+J31*J34+K31*K34+L31*L34+M31*M34</f>
        <v>32971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1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199</v>
      </c>
    </row>
    <row r="37" spans="1:15" ht="18" customHeight="1" thickBot="1" x14ac:dyDescent="0.2">
      <c r="A37" s="62" t="s">
        <v>2</v>
      </c>
      <c r="B37" s="63">
        <v>4</v>
      </c>
      <c r="C37" s="64">
        <v>1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481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1</v>
      </c>
      <c r="D38" s="72">
        <f t="shared" si="9"/>
        <v>0</v>
      </c>
      <c r="E38" s="72">
        <f t="shared" si="9"/>
        <v>0</v>
      </c>
      <c r="F38" s="72">
        <f t="shared" si="9"/>
        <v>0</v>
      </c>
      <c r="G38" s="72">
        <f t="shared" si="9"/>
        <v>0</v>
      </c>
      <c r="H38" s="72">
        <f t="shared" si="9"/>
        <v>0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680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26146</v>
      </c>
      <c r="F40" s="377"/>
      <c r="G40" s="82" t="s">
        <v>1</v>
      </c>
      <c r="H40" s="90">
        <f>J40/E40</f>
        <v>32.207603457507844</v>
      </c>
      <c r="I40" s="83"/>
      <c r="J40" s="378">
        <f>SUM(O4,O8,O12,O16,O20,O24,O28,O32,O36,O40,L40)</f>
        <v>842100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28063</v>
      </c>
      <c r="F41" s="383"/>
      <c r="G41" s="85" t="s">
        <v>2</v>
      </c>
      <c r="H41" s="91">
        <f>J41/E41</f>
        <v>34.233545950183519</v>
      </c>
      <c r="I41" s="86"/>
      <c r="J41" s="384">
        <f>SUM(O5,O9,O13,O17,O21,O25,O29,O33,O37,O41,L41)</f>
        <v>960696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54209</v>
      </c>
      <c r="F42" s="371"/>
      <c r="G42" s="88" t="s">
        <v>5</v>
      </c>
      <c r="H42" s="92">
        <f>J42/E42</f>
        <v>33.256396539320036</v>
      </c>
      <c r="I42" s="89"/>
      <c r="J42" s="372">
        <f>SUM(O6,O10,O14,O18,O22,O26,O30,O34,O38,O42,L42)</f>
        <v>1802796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3" sqref="T3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21"/>
      <c r="B2" s="321"/>
      <c r="J2" s="322"/>
      <c r="K2" s="322"/>
      <c r="L2" s="322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7" t="s">
        <v>0</v>
      </c>
      <c r="R3" s="318"/>
      <c r="S3" s="318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325</v>
      </c>
      <c r="C4" s="60">
        <v>357</v>
      </c>
      <c r="D4" s="60">
        <v>413</v>
      </c>
      <c r="E4" s="60">
        <v>380</v>
      </c>
      <c r="F4" s="60">
        <v>444</v>
      </c>
      <c r="G4" s="60">
        <v>437</v>
      </c>
      <c r="H4" s="60">
        <v>522</v>
      </c>
      <c r="I4" s="60">
        <v>467</v>
      </c>
      <c r="J4" s="60">
        <v>530</v>
      </c>
      <c r="K4" s="60">
        <v>531</v>
      </c>
      <c r="L4" s="60">
        <v>522</v>
      </c>
      <c r="M4" s="61">
        <v>485</v>
      </c>
      <c r="O4" s="31">
        <f>B3*B4+C3*C4+D3*D4+E3*E4+F3*F4+G3*G4+H3*H4+I3*I4+J3*J4+K3*K4+L3*L4+M3*M4</f>
        <v>32259</v>
      </c>
      <c r="Q4" s="3">
        <v>0</v>
      </c>
      <c r="R4" s="4" t="s">
        <v>4</v>
      </c>
      <c r="S4" s="5">
        <v>4</v>
      </c>
      <c r="T4" s="14">
        <f>SUM(B4:F4)</f>
        <v>1919</v>
      </c>
      <c r="U4" s="15">
        <f>SUM(B5:F5)</f>
        <v>1731</v>
      </c>
      <c r="V4" s="25">
        <f>SUM(T4:U4)</f>
        <v>3650</v>
      </c>
    </row>
    <row r="5" spans="1:22" ht="18" customHeight="1" thickBot="1" x14ac:dyDescent="0.2">
      <c r="A5" s="62" t="s">
        <v>2</v>
      </c>
      <c r="B5" s="63">
        <v>281</v>
      </c>
      <c r="C5" s="64">
        <v>310</v>
      </c>
      <c r="D5" s="64">
        <v>339</v>
      </c>
      <c r="E5" s="64">
        <v>415</v>
      </c>
      <c r="F5" s="64">
        <v>386</v>
      </c>
      <c r="G5" s="64">
        <v>414</v>
      </c>
      <c r="H5" s="64">
        <v>460</v>
      </c>
      <c r="I5" s="64">
        <v>489</v>
      </c>
      <c r="J5" s="64">
        <v>453</v>
      </c>
      <c r="K5" s="64">
        <v>528</v>
      </c>
      <c r="L5" s="64">
        <v>513</v>
      </c>
      <c r="M5" s="65">
        <v>483</v>
      </c>
      <c r="O5" s="32">
        <f>B3*B5+C3*C5+D3*D5+E3*E5+F3*F5+G3*G5+H3*H5+I3*I5+J3*J5+K3*K5+L3*L5+M3*M5</f>
        <v>30849</v>
      </c>
      <c r="Q5" s="6">
        <v>5</v>
      </c>
      <c r="R5" s="7" t="s">
        <v>4</v>
      </c>
      <c r="S5" s="8">
        <v>9</v>
      </c>
      <c r="T5" s="16">
        <f>SUM(G4:K4)</f>
        <v>2487</v>
      </c>
      <c r="U5" s="17">
        <f>SUM(G5:K5)</f>
        <v>2344</v>
      </c>
      <c r="V5" s="26">
        <f t="shared" ref="V5:V20" si="0">SUM(T5:U5)</f>
        <v>4831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606</v>
      </c>
      <c r="C6" s="68">
        <f t="shared" si="1"/>
        <v>667</v>
      </c>
      <c r="D6" s="68">
        <f t="shared" si="1"/>
        <v>752</v>
      </c>
      <c r="E6" s="68">
        <f t="shared" si="1"/>
        <v>795</v>
      </c>
      <c r="F6" s="68">
        <f t="shared" si="1"/>
        <v>830</v>
      </c>
      <c r="G6" s="68">
        <f t="shared" si="1"/>
        <v>851</v>
      </c>
      <c r="H6" s="68">
        <f t="shared" si="1"/>
        <v>982</v>
      </c>
      <c r="I6" s="68">
        <f t="shared" si="1"/>
        <v>956</v>
      </c>
      <c r="J6" s="68">
        <f t="shared" si="1"/>
        <v>983</v>
      </c>
      <c r="K6" s="68">
        <f t="shared" si="1"/>
        <v>1059</v>
      </c>
      <c r="L6" s="68">
        <f t="shared" si="1"/>
        <v>1035</v>
      </c>
      <c r="M6" s="69">
        <f t="shared" si="1"/>
        <v>968</v>
      </c>
      <c r="O6" s="33">
        <f>B3*B6+C3*C6+D3*D6+E3*E6+F3*F6+G3*G6+H3*H6+I3*I6+J3*J6+K3*K6+L3*L6+M3*M6</f>
        <v>63108</v>
      </c>
      <c r="Q6" s="6">
        <v>10</v>
      </c>
      <c r="R6" s="7" t="s">
        <v>4</v>
      </c>
      <c r="S6" s="8">
        <v>14</v>
      </c>
      <c r="T6" s="16">
        <f>SUM(L4:M4,B8:D8)</f>
        <v>2376</v>
      </c>
      <c r="U6" s="17">
        <f>SUM(L5:M5,B9:D9)</f>
        <v>2271</v>
      </c>
      <c r="V6" s="26">
        <f t="shared" si="0"/>
        <v>4647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1853</v>
      </c>
      <c r="U7" s="17">
        <f>SUM(E9:I9)</f>
        <v>2122</v>
      </c>
      <c r="V7" s="26">
        <f t="shared" si="0"/>
        <v>3975</v>
      </c>
    </row>
    <row r="8" spans="1:22" ht="18" customHeight="1" thickTop="1" x14ac:dyDescent="0.15">
      <c r="A8" s="58" t="s">
        <v>1</v>
      </c>
      <c r="B8" s="59">
        <v>467</v>
      </c>
      <c r="C8" s="60">
        <v>493</v>
      </c>
      <c r="D8" s="60">
        <v>409</v>
      </c>
      <c r="E8" s="60">
        <v>423</v>
      </c>
      <c r="F8" s="60">
        <v>371</v>
      </c>
      <c r="G8" s="60">
        <v>357</v>
      </c>
      <c r="H8" s="60">
        <v>339</v>
      </c>
      <c r="I8" s="60">
        <v>363</v>
      </c>
      <c r="J8" s="60">
        <v>380</v>
      </c>
      <c r="K8" s="60">
        <v>349</v>
      </c>
      <c r="L8" s="60">
        <v>289</v>
      </c>
      <c r="M8" s="61">
        <v>271</v>
      </c>
      <c r="O8" s="31">
        <f>B7*B8+C7*C8+D7*D8+E7*E8+F7*F8+G7*G8+H7*H8+I7*I8+J7*J8+K7*K8+L7*L8+M7*M8</f>
        <v>76608</v>
      </c>
      <c r="Q8" s="6">
        <v>20</v>
      </c>
      <c r="R8" s="7" t="s">
        <v>4</v>
      </c>
      <c r="S8" s="8">
        <v>24</v>
      </c>
      <c r="T8" s="16">
        <f>SUM(J8:M8,B12)</f>
        <v>1582</v>
      </c>
      <c r="U8" s="17">
        <f>SUM(J9:M9,B13)</f>
        <v>1706</v>
      </c>
      <c r="V8" s="26">
        <f t="shared" si="0"/>
        <v>3288</v>
      </c>
    </row>
    <row r="9" spans="1:22" ht="18" customHeight="1" thickBot="1" x14ac:dyDescent="0.2">
      <c r="A9" s="62" t="s">
        <v>2</v>
      </c>
      <c r="B9" s="63">
        <v>449</v>
      </c>
      <c r="C9" s="64">
        <v>398</v>
      </c>
      <c r="D9" s="64">
        <v>428</v>
      </c>
      <c r="E9" s="64">
        <v>389</v>
      </c>
      <c r="F9" s="64">
        <v>316</v>
      </c>
      <c r="G9" s="64">
        <v>408</v>
      </c>
      <c r="H9" s="64">
        <v>382</v>
      </c>
      <c r="I9" s="64">
        <v>627</v>
      </c>
      <c r="J9" s="64">
        <v>407</v>
      </c>
      <c r="K9" s="64">
        <v>348</v>
      </c>
      <c r="L9" s="64">
        <v>331</v>
      </c>
      <c r="M9" s="65">
        <v>324</v>
      </c>
      <c r="O9" s="32">
        <f>B7*B9+C7*C9+D7*D9+E7*E9+F7*F9+G7*G9+H7*H9+I7*I9+J7*J9+K7*K9+L7*L9+M7*M9</f>
        <v>83352</v>
      </c>
      <c r="Q9" s="6">
        <v>25</v>
      </c>
      <c r="R9" s="7" t="s">
        <v>4</v>
      </c>
      <c r="S9" s="8">
        <v>29</v>
      </c>
      <c r="T9" s="16">
        <f>SUM(C12:G12)</f>
        <v>1395</v>
      </c>
      <c r="U9" s="17">
        <f>SUM(C13:G13)</f>
        <v>1645</v>
      </c>
      <c r="V9" s="26">
        <f t="shared" si="0"/>
        <v>3040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916</v>
      </c>
      <c r="C10" s="72">
        <f t="shared" si="2"/>
        <v>891</v>
      </c>
      <c r="D10" s="72">
        <f t="shared" si="2"/>
        <v>837</v>
      </c>
      <c r="E10" s="72">
        <f t="shared" si="2"/>
        <v>812</v>
      </c>
      <c r="F10" s="72">
        <f t="shared" si="2"/>
        <v>687</v>
      </c>
      <c r="G10" s="72">
        <f t="shared" si="2"/>
        <v>765</v>
      </c>
      <c r="H10" s="72">
        <f t="shared" si="2"/>
        <v>721</v>
      </c>
      <c r="I10" s="72">
        <f t="shared" si="2"/>
        <v>990</v>
      </c>
      <c r="J10" s="72">
        <f t="shared" si="2"/>
        <v>787</v>
      </c>
      <c r="K10" s="72">
        <f t="shared" si="2"/>
        <v>697</v>
      </c>
      <c r="L10" s="72">
        <f t="shared" si="2"/>
        <v>620</v>
      </c>
      <c r="M10" s="73">
        <f t="shared" si="2"/>
        <v>595</v>
      </c>
      <c r="O10" s="33">
        <f>B7*B10+C7*C10+D7*D10+E7*E10+F7*F10+G7*G10+H7*H10+I7*I10+J7*J10+K7*K10+L7*L10+M7*M10</f>
        <v>159960</v>
      </c>
      <c r="Q10" s="6">
        <v>30</v>
      </c>
      <c r="R10" s="7" t="s">
        <v>4</v>
      </c>
      <c r="S10" s="8">
        <v>34</v>
      </c>
      <c r="T10" s="16">
        <f>SUM(H12:L12)</f>
        <v>2255</v>
      </c>
      <c r="U10" s="17">
        <f>SUM(H13:L13)</f>
        <v>2633</v>
      </c>
      <c r="V10" s="26">
        <f t="shared" si="0"/>
        <v>4888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2216</v>
      </c>
      <c r="U11" s="17">
        <f>SUM(M13,B17:E17)</f>
        <v>2289</v>
      </c>
      <c r="V11" s="26">
        <f t="shared" si="0"/>
        <v>4505</v>
      </c>
    </row>
    <row r="12" spans="1:22" ht="18" customHeight="1" thickTop="1" x14ac:dyDescent="0.15">
      <c r="A12" s="58" t="s">
        <v>1</v>
      </c>
      <c r="B12" s="59">
        <v>293</v>
      </c>
      <c r="C12" s="60">
        <v>244</v>
      </c>
      <c r="D12" s="60">
        <v>260</v>
      </c>
      <c r="E12" s="60">
        <v>283</v>
      </c>
      <c r="F12" s="60">
        <v>283</v>
      </c>
      <c r="G12" s="60">
        <v>325</v>
      </c>
      <c r="H12" s="60">
        <v>367</v>
      </c>
      <c r="I12" s="60">
        <v>379</v>
      </c>
      <c r="J12" s="60">
        <v>427</v>
      </c>
      <c r="K12" s="60">
        <v>528</v>
      </c>
      <c r="L12" s="60">
        <v>554</v>
      </c>
      <c r="M12" s="61">
        <v>561</v>
      </c>
      <c r="O12" s="31">
        <f>B11*B12+C11*C12+D11*D12+E11*E12+F11*F12+G11*G12+H11*H12+I11*I12+J11*J12+K11*K12+L11*L12+M11*M12</f>
        <v>137200</v>
      </c>
      <c r="Q12" s="6">
        <v>40</v>
      </c>
      <c r="R12" s="7" t="s">
        <v>4</v>
      </c>
      <c r="S12" s="8">
        <v>44</v>
      </c>
      <c r="T12" s="16">
        <f>SUM(F16:J16)</f>
        <v>1966</v>
      </c>
      <c r="U12" s="17">
        <f>SUM(F17:J17)</f>
        <v>2092</v>
      </c>
      <c r="V12" s="26">
        <f t="shared" si="0"/>
        <v>4058</v>
      </c>
    </row>
    <row r="13" spans="1:22" ht="18" customHeight="1" thickBot="1" x14ac:dyDescent="0.2">
      <c r="A13" s="62" t="s">
        <v>2</v>
      </c>
      <c r="B13" s="63">
        <v>296</v>
      </c>
      <c r="C13" s="64">
        <v>306</v>
      </c>
      <c r="D13" s="64">
        <v>319</v>
      </c>
      <c r="E13" s="64">
        <v>317</v>
      </c>
      <c r="F13" s="64">
        <v>306</v>
      </c>
      <c r="G13" s="64">
        <v>397</v>
      </c>
      <c r="H13" s="64">
        <v>412</v>
      </c>
      <c r="I13" s="64">
        <v>471</v>
      </c>
      <c r="J13" s="64">
        <v>547</v>
      </c>
      <c r="K13" s="64">
        <v>587</v>
      </c>
      <c r="L13" s="64">
        <v>616</v>
      </c>
      <c r="M13" s="65">
        <v>628</v>
      </c>
      <c r="O13" s="32">
        <f>B11*B13+C11*C13+D11*D13+E11*E13+F11*F13+G11*G13+H11*H13+I11*I13+J11*J13+K11*K13+L11*L13+M11*M13</f>
        <v>158448</v>
      </c>
      <c r="Q13" s="6">
        <v>45</v>
      </c>
      <c r="R13" s="7" t="s">
        <v>4</v>
      </c>
      <c r="S13" s="8">
        <v>49</v>
      </c>
      <c r="T13" s="16">
        <f>SUM(K16:M16,B20:C20)</f>
        <v>1722</v>
      </c>
      <c r="U13" s="17">
        <f>SUM(K17:M17,B21:C21)</f>
        <v>1808</v>
      </c>
      <c r="V13" s="26">
        <f t="shared" si="0"/>
        <v>3530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589</v>
      </c>
      <c r="C14" s="68">
        <f t="shared" si="3"/>
        <v>550</v>
      </c>
      <c r="D14" s="68">
        <f t="shared" si="3"/>
        <v>579</v>
      </c>
      <c r="E14" s="68">
        <f t="shared" si="3"/>
        <v>600</v>
      </c>
      <c r="F14" s="68">
        <f t="shared" si="3"/>
        <v>589</v>
      </c>
      <c r="G14" s="68">
        <f t="shared" si="3"/>
        <v>722</v>
      </c>
      <c r="H14" s="68">
        <f t="shared" si="3"/>
        <v>779</v>
      </c>
      <c r="I14" s="68">
        <f t="shared" si="3"/>
        <v>850</v>
      </c>
      <c r="J14" s="68">
        <f t="shared" si="3"/>
        <v>974</v>
      </c>
      <c r="K14" s="68">
        <f t="shared" si="3"/>
        <v>1115</v>
      </c>
      <c r="L14" s="68">
        <f t="shared" si="3"/>
        <v>1170</v>
      </c>
      <c r="M14" s="69">
        <f t="shared" si="3"/>
        <v>1189</v>
      </c>
      <c r="O14" s="33">
        <f>B11*B14+C11*C14+D11*D14+E11*E14+F11*F14+G11*G14+H11*H14+I11*I14+J11*J14+K11*K14+L11*L14+M11*M14</f>
        <v>295648</v>
      </c>
      <c r="Q14" s="6">
        <v>50</v>
      </c>
      <c r="R14" s="7" t="s">
        <v>4</v>
      </c>
      <c r="S14" s="8">
        <v>54</v>
      </c>
      <c r="T14" s="16">
        <f>SUM(D20:H20)</f>
        <v>1615</v>
      </c>
      <c r="U14" s="17">
        <f>SUM(D21:H21)</f>
        <v>1648</v>
      </c>
      <c r="V14" s="26">
        <f t="shared" si="0"/>
        <v>3263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1299</v>
      </c>
      <c r="U15" s="17">
        <f>SUM(I21:M21)</f>
        <v>1388</v>
      </c>
      <c r="V15" s="26">
        <f t="shared" si="0"/>
        <v>2687</v>
      </c>
    </row>
    <row r="16" spans="1:22" ht="18" customHeight="1" thickTop="1" x14ac:dyDescent="0.15">
      <c r="A16" s="58" t="s">
        <v>1</v>
      </c>
      <c r="B16" s="59">
        <v>445</v>
      </c>
      <c r="C16" s="60">
        <v>343</v>
      </c>
      <c r="D16" s="60">
        <v>435</v>
      </c>
      <c r="E16" s="60">
        <v>432</v>
      </c>
      <c r="F16" s="60">
        <v>422</v>
      </c>
      <c r="G16" s="60">
        <v>434</v>
      </c>
      <c r="H16" s="60">
        <v>391</v>
      </c>
      <c r="I16" s="60">
        <v>384</v>
      </c>
      <c r="J16" s="60">
        <v>335</v>
      </c>
      <c r="K16" s="60">
        <v>357</v>
      </c>
      <c r="L16" s="60">
        <v>338</v>
      </c>
      <c r="M16" s="61">
        <v>351</v>
      </c>
      <c r="O16" s="31">
        <f>B15*B16+C15*C16+D15*D16+E15*E16+F15*F16+G15*G16+H15*H16+I15*I16+J15*J16+K15*K16+L15*L16+M15*M16</f>
        <v>192547</v>
      </c>
      <c r="Q16" s="6">
        <v>60</v>
      </c>
      <c r="R16" s="7" t="s">
        <v>4</v>
      </c>
      <c r="S16" s="8">
        <v>64</v>
      </c>
      <c r="T16" s="16">
        <f>SUM(B24:F24)</f>
        <v>828</v>
      </c>
      <c r="U16" s="17">
        <f>SUM(B25:F25)</f>
        <v>1000</v>
      </c>
      <c r="V16" s="26">
        <f t="shared" si="0"/>
        <v>1828</v>
      </c>
    </row>
    <row r="17" spans="1:22" ht="18" customHeight="1" thickBot="1" x14ac:dyDescent="0.2">
      <c r="A17" s="62" t="s">
        <v>2</v>
      </c>
      <c r="B17" s="63">
        <v>453</v>
      </c>
      <c r="C17" s="64">
        <v>319</v>
      </c>
      <c r="D17" s="64">
        <v>452</v>
      </c>
      <c r="E17" s="64">
        <v>437</v>
      </c>
      <c r="F17" s="64">
        <v>476</v>
      </c>
      <c r="G17" s="64">
        <v>452</v>
      </c>
      <c r="H17" s="64">
        <v>428</v>
      </c>
      <c r="I17" s="64">
        <v>376</v>
      </c>
      <c r="J17" s="64">
        <v>360</v>
      </c>
      <c r="K17" s="64">
        <v>380</v>
      </c>
      <c r="L17" s="64">
        <v>400</v>
      </c>
      <c r="M17" s="65">
        <v>335</v>
      </c>
      <c r="O17" s="32">
        <f>B15*B17+C15*C17+D15*D17+E15*E17+F15*F17+G15*G17+H15*H17+I15*I17+J15*J17+K15*K17+L15*L17+M15*M17</f>
        <v>201131</v>
      </c>
      <c r="Q17" s="6">
        <v>65</v>
      </c>
      <c r="R17" s="7" t="s">
        <v>4</v>
      </c>
      <c r="S17" s="8">
        <v>69</v>
      </c>
      <c r="T17" s="16">
        <f>SUM(G24:K24)</f>
        <v>624</v>
      </c>
      <c r="U17" s="17">
        <f>SUM(G25:K25)</f>
        <v>832</v>
      </c>
      <c r="V17" s="26">
        <f t="shared" si="0"/>
        <v>1456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898</v>
      </c>
      <c r="C18" s="68">
        <f t="shared" si="4"/>
        <v>662</v>
      </c>
      <c r="D18" s="68">
        <f t="shared" si="4"/>
        <v>887</v>
      </c>
      <c r="E18" s="68">
        <f t="shared" si="4"/>
        <v>869</v>
      </c>
      <c r="F18" s="68">
        <f t="shared" si="4"/>
        <v>898</v>
      </c>
      <c r="G18" s="68">
        <f t="shared" si="4"/>
        <v>886</v>
      </c>
      <c r="H18" s="68">
        <f t="shared" si="4"/>
        <v>819</v>
      </c>
      <c r="I18" s="68">
        <f t="shared" si="4"/>
        <v>760</v>
      </c>
      <c r="J18" s="68">
        <f t="shared" si="4"/>
        <v>695</v>
      </c>
      <c r="K18" s="68">
        <f t="shared" si="4"/>
        <v>737</v>
      </c>
      <c r="L18" s="68">
        <f t="shared" si="4"/>
        <v>738</v>
      </c>
      <c r="M18" s="69">
        <f t="shared" si="4"/>
        <v>686</v>
      </c>
      <c r="O18" s="33">
        <f>B15*B18+C15*C18+D15*D18+E15*E18+F15*F18+G15*G18+H15*H18+I15*I18+J15*J18+K15*K18+L15*L18+M15*M18</f>
        <v>393678</v>
      </c>
      <c r="Q18" s="6">
        <v>70</v>
      </c>
      <c r="R18" s="7" t="s">
        <v>4</v>
      </c>
      <c r="S18" s="8">
        <v>74</v>
      </c>
      <c r="T18" s="16">
        <f>SUM(L24:M24,B28:D28)</f>
        <v>523</v>
      </c>
      <c r="U18" s="17">
        <f>SUM(L25:M25,B29:D29)</f>
        <v>709</v>
      </c>
      <c r="V18" s="26">
        <f t="shared" si="0"/>
        <v>1232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318</v>
      </c>
      <c r="U19" s="17">
        <f>SUM(E29:I29)</f>
        <v>480</v>
      </c>
      <c r="V19" s="26">
        <f t="shared" si="0"/>
        <v>798</v>
      </c>
    </row>
    <row r="20" spans="1:22" ht="18" customHeight="1" thickTop="1" thickBot="1" x14ac:dyDescent="0.2">
      <c r="A20" s="58" t="s">
        <v>1</v>
      </c>
      <c r="B20" s="59">
        <v>350</v>
      </c>
      <c r="C20" s="60">
        <v>326</v>
      </c>
      <c r="D20" s="60">
        <v>347</v>
      </c>
      <c r="E20" s="60">
        <v>324</v>
      </c>
      <c r="F20" s="60">
        <v>313</v>
      </c>
      <c r="G20" s="60">
        <v>323</v>
      </c>
      <c r="H20" s="60">
        <v>308</v>
      </c>
      <c r="I20" s="60">
        <v>284</v>
      </c>
      <c r="J20" s="60">
        <v>287</v>
      </c>
      <c r="K20" s="60">
        <v>230</v>
      </c>
      <c r="L20" s="60">
        <v>262</v>
      </c>
      <c r="M20" s="61">
        <v>236</v>
      </c>
      <c r="O20" s="31">
        <f>B19*B20+C19*C20+D19*D20+E19*E20+F19*F20+G19*G20+H19*H20+I19*I20+J19*J20+K19*K20+L19*L20+M19*M20</f>
        <v>190597</v>
      </c>
      <c r="Q20" s="9">
        <v>80</v>
      </c>
      <c r="R20" s="10" t="s">
        <v>4</v>
      </c>
      <c r="S20" s="11"/>
      <c r="T20" s="18">
        <f>SUM(J28:M28,B32:M32,B36:M36,B40:D40)</f>
        <v>244</v>
      </c>
      <c r="U20" s="19">
        <f>SUM(J29:M29,B33:M33,B37:M37,B41:D41)</f>
        <v>514</v>
      </c>
      <c r="V20" s="27">
        <f t="shared" si="0"/>
        <v>758</v>
      </c>
    </row>
    <row r="21" spans="1:22" ht="18" customHeight="1" thickTop="1" thickBot="1" x14ac:dyDescent="0.2">
      <c r="A21" s="62" t="s">
        <v>2</v>
      </c>
      <c r="B21" s="63">
        <v>362</v>
      </c>
      <c r="C21" s="64">
        <v>331</v>
      </c>
      <c r="D21" s="64">
        <v>344</v>
      </c>
      <c r="E21" s="64">
        <v>354</v>
      </c>
      <c r="F21" s="64">
        <v>342</v>
      </c>
      <c r="G21" s="64">
        <v>282</v>
      </c>
      <c r="H21" s="64">
        <v>326</v>
      </c>
      <c r="I21" s="64">
        <v>303</v>
      </c>
      <c r="J21" s="64">
        <v>289</v>
      </c>
      <c r="K21" s="64">
        <v>269</v>
      </c>
      <c r="L21" s="64">
        <v>253</v>
      </c>
      <c r="M21" s="65">
        <v>274</v>
      </c>
      <c r="O21" s="32">
        <f>B19*B21+C19*C21+D19*D21+E19*E21+F19*F21+G19*G21+H19*H21+I19*I21+J19*J21+K19*K21+L19*L21+M19*M21</f>
        <v>198205</v>
      </c>
      <c r="Q21" s="323" t="s">
        <v>8</v>
      </c>
      <c r="R21" s="324"/>
      <c r="S21" s="324"/>
      <c r="T21" s="20">
        <f>SUM(T4:T20)</f>
        <v>25222</v>
      </c>
      <c r="U21" s="21">
        <f>SUM(U4:U20)</f>
        <v>27212</v>
      </c>
      <c r="V21" s="23">
        <f>SUM(V4:V20)</f>
        <v>52434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712</v>
      </c>
      <c r="C22" s="72">
        <f t="shared" si="5"/>
        <v>657</v>
      </c>
      <c r="D22" s="72">
        <f t="shared" si="5"/>
        <v>691</v>
      </c>
      <c r="E22" s="72">
        <f t="shared" si="5"/>
        <v>678</v>
      </c>
      <c r="F22" s="72">
        <f t="shared" si="5"/>
        <v>655</v>
      </c>
      <c r="G22" s="72">
        <f t="shared" si="5"/>
        <v>605</v>
      </c>
      <c r="H22" s="72">
        <f t="shared" si="5"/>
        <v>634</v>
      </c>
      <c r="I22" s="72">
        <f t="shared" si="5"/>
        <v>587</v>
      </c>
      <c r="J22" s="72">
        <f t="shared" si="5"/>
        <v>576</v>
      </c>
      <c r="K22" s="72">
        <f t="shared" si="5"/>
        <v>499</v>
      </c>
      <c r="L22" s="72">
        <f t="shared" si="5"/>
        <v>515</v>
      </c>
      <c r="M22" s="73">
        <f t="shared" si="5"/>
        <v>510</v>
      </c>
      <c r="O22" s="33">
        <f>B19*B22+C19*C22+D19*D22+E19*E22+F19*F22+G19*G22+H19*H22+I19*I22+J19*J22+K19*K22+L19*L22+M19*M22</f>
        <v>388802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7" t="s">
        <v>0</v>
      </c>
      <c r="R23" s="318"/>
      <c r="S23" s="319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207</v>
      </c>
      <c r="C24" s="60">
        <v>191</v>
      </c>
      <c r="D24" s="60">
        <v>163</v>
      </c>
      <c r="E24" s="60">
        <v>129</v>
      </c>
      <c r="F24" s="60">
        <v>138</v>
      </c>
      <c r="G24" s="60">
        <v>148</v>
      </c>
      <c r="H24" s="60">
        <v>141</v>
      </c>
      <c r="I24" s="60">
        <v>123</v>
      </c>
      <c r="J24" s="60">
        <v>102</v>
      </c>
      <c r="K24" s="60">
        <v>110</v>
      </c>
      <c r="L24" s="60">
        <v>121</v>
      </c>
      <c r="M24" s="61">
        <v>105</v>
      </c>
      <c r="O24" s="31">
        <f>B23*B24+C23*C24+D23*D24+E23*E24+F23*F24+G23*G24+H23*H24+I23*I24+J23*J24+K23*K24+L23*L24+M23*M24</f>
        <v>108754</v>
      </c>
      <c r="Q24" s="331" t="s">
        <v>21</v>
      </c>
      <c r="R24" s="332"/>
      <c r="S24" s="332"/>
      <c r="T24" s="41">
        <f>SUM(T4:T6)</f>
        <v>6782</v>
      </c>
      <c r="U24" s="43">
        <f>SUM(U4:U6)</f>
        <v>6346</v>
      </c>
      <c r="V24" s="36">
        <f>SUM(T24:U24)</f>
        <v>13128</v>
      </c>
    </row>
    <row r="25" spans="1:22" ht="18" customHeight="1" thickBot="1" x14ac:dyDescent="0.2">
      <c r="A25" s="62" t="s">
        <v>2</v>
      </c>
      <c r="B25" s="63">
        <v>233</v>
      </c>
      <c r="C25" s="64">
        <v>207</v>
      </c>
      <c r="D25" s="64">
        <v>206</v>
      </c>
      <c r="E25" s="64">
        <v>187</v>
      </c>
      <c r="F25" s="64">
        <v>167</v>
      </c>
      <c r="G25" s="64">
        <v>168</v>
      </c>
      <c r="H25" s="64">
        <v>186</v>
      </c>
      <c r="I25" s="64">
        <v>167</v>
      </c>
      <c r="J25" s="64">
        <v>140</v>
      </c>
      <c r="K25" s="64">
        <v>171</v>
      </c>
      <c r="L25" s="64">
        <v>148</v>
      </c>
      <c r="M25" s="65">
        <v>155</v>
      </c>
      <c r="O25" s="32">
        <f>B23*B25+C23*C25+D23*D25+E23*E25+F23*F25+G23*G25+H23*H25+I23*I25+J23*J25+K23*K25+L23*L25+M23*M25</f>
        <v>138917</v>
      </c>
      <c r="Q25" s="333" t="s">
        <v>24</v>
      </c>
      <c r="R25" s="334"/>
      <c r="S25" s="334"/>
      <c r="T25" s="45">
        <f>T24/T$30</f>
        <v>0.26889223693600822</v>
      </c>
      <c r="U25" s="48">
        <f>U24/U$30</f>
        <v>0.23320593855651919</v>
      </c>
      <c r="V25" s="51">
        <f>V24/V$30</f>
        <v>0.25037189609795168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440</v>
      </c>
      <c r="C26" s="68">
        <f t="shared" si="6"/>
        <v>398</v>
      </c>
      <c r="D26" s="68">
        <f t="shared" si="6"/>
        <v>369</v>
      </c>
      <c r="E26" s="68">
        <f t="shared" si="6"/>
        <v>316</v>
      </c>
      <c r="F26" s="68">
        <f t="shared" si="6"/>
        <v>305</v>
      </c>
      <c r="G26" s="68">
        <f t="shared" si="6"/>
        <v>316</v>
      </c>
      <c r="H26" s="68">
        <f t="shared" si="6"/>
        <v>327</v>
      </c>
      <c r="I26" s="68">
        <f t="shared" si="6"/>
        <v>290</v>
      </c>
      <c r="J26" s="68">
        <f t="shared" si="6"/>
        <v>242</v>
      </c>
      <c r="K26" s="68">
        <f t="shared" si="6"/>
        <v>281</v>
      </c>
      <c r="L26" s="68">
        <f t="shared" si="6"/>
        <v>269</v>
      </c>
      <c r="M26" s="69">
        <f t="shared" si="6"/>
        <v>260</v>
      </c>
      <c r="O26" s="33">
        <f>B23*B26+C23*C26+D23*D26+E23*E26+F23*F26+G23*G26+H23*H26+I23*I26+J23*J26+K23*K26+L23*L26+M23*M26</f>
        <v>247671</v>
      </c>
      <c r="Q26" s="335" t="s">
        <v>22</v>
      </c>
      <c r="R26" s="336"/>
      <c r="S26" s="336"/>
      <c r="T26" s="42">
        <f>SUM(T7:T16)</f>
        <v>16731</v>
      </c>
      <c r="U26" s="44">
        <f>SUM(U7:U16)</f>
        <v>18331</v>
      </c>
      <c r="V26" s="37">
        <f>SUM(T26:U26)</f>
        <v>35062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7" t="s">
        <v>24</v>
      </c>
      <c r="R27" s="338"/>
      <c r="S27" s="338"/>
      <c r="T27" s="46">
        <f>T26/T$30</f>
        <v>0.66334945682340818</v>
      </c>
      <c r="U27" s="47">
        <f>U26/U$30</f>
        <v>0.67363663089813319</v>
      </c>
      <c r="V27" s="52">
        <f>V26/V$30</f>
        <v>0.66868825571194268</v>
      </c>
    </row>
    <row r="28" spans="1:22" ht="18" customHeight="1" thickTop="1" x14ac:dyDescent="0.15">
      <c r="A28" s="58" t="s">
        <v>1</v>
      </c>
      <c r="B28" s="59">
        <v>113</v>
      </c>
      <c r="C28" s="60">
        <v>98</v>
      </c>
      <c r="D28" s="60">
        <v>86</v>
      </c>
      <c r="E28" s="60">
        <v>96</v>
      </c>
      <c r="F28" s="60">
        <v>86</v>
      </c>
      <c r="G28" s="60">
        <v>34</v>
      </c>
      <c r="H28" s="60">
        <v>52</v>
      </c>
      <c r="I28" s="60">
        <v>50</v>
      </c>
      <c r="J28" s="60">
        <v>39</v>
      </c>
      <c r="K28" s="60">
        <v>30</v>
      </c>
      <c r="L28" s="60">
        <v>39</v>
      </c>
      <c r="M28" s="61">
        <v>30</v>
      </c>
      <c r="O28" s="31">
        <f>B27*B28+C27*C28+D27*D28+E27*E28+F27*F28+G27*G28+H27*H28+I27*I28+J27*J28+K27*K28+L27*L28+M27*M28</f>
        <v>57252</v>
      </c>
      <c r="Q28" s="335" t="s">
        <v>23</v>
      </c>
      <c r="R28" s="336"/>
      <c r="S28" s="336"/>
      <c r="T28" s="42">
        <f>SUM(T17:T20)</f>
        <v>1709</v>
      </c>
      <c r="U28" s="44">
        <f>SUM(U17:U20)</f>
        <v>2535</v>
      </c>
      <c r="V28" s="37">
        <f>SUM(T28:U28)</f>
        <v>4244</v>
      </c>
    </row>
    <row r="29" spans="1:22" ht="18" customHeight="1" thickBot="1" x14ac:dyDescent="0.2">
      <c r="A29" s="62" t="s">
        <v>2</v>
      </c>
      <c r="B29" s="63">
        <v>130</v>
      </c>
      <c r="C29" s="64">
        <v>147</v>
      </c>
      <c r="D29" s="64">
        <v>129</v>
      </c>
      <c r="E29" s="64">
        <v>120</v>
      </c>
      <c r="F29" s="64">
        <v>101</v>
      </c>
      <c r="G29" s="64">
        <v>86</v>
      </c>
      <c r="H29" s="64">
        <v>83</v>
      </c>
      <c r="I29" s="64">
        <v>90</v>
      </c>
      <c r="J29" s="64">
        <v>77</v>
      </c>
      <c r="K29" s="64">
        <v>71</v>
      </c>
      <c r="L29" s="64">
        <v>74</v>
      </c>
      <c r="M29" s="65">
        <v>57</v>
      </c>
      <c r="O29" s="32">
        <f>B27*B29+C27*C29+D27*D29+E27*E29+F27*F29+G27*G29+H27*H29+I27*I29+J27*J29+K27*K29+L27*L29+M27*M29</f>
        <v>89229</v>
      </c>
      <c r="Q29" s="339" t="s">
        <v>24</v>
      </c>
      <c r="R29" s="340"/>
      <c r="S29" s="340"/>
      <c r="T29" s="49">
        <f>T28/T$30</f>
        <v>6.7758306240583613E-2</v>
      </c>
      <c r="U29" s="50">
        <f>U28/U$30</f>
        <v>9.3157430545347641E-2</v>
      </c>
      <c r="V29" s="53">
        <f>V28/V$30</f>
        <v>8.0939848190105662E-2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243</v>
      </c>
      <c r="C30" s="72">
        <f t="shared" si="7"/>
        <v>245</v>
      </c>
      <c r="D30" s="72">
        <f t="shared" si="7"/>
        <v>215</v>
      </c>
      <c r="E30" s="72">
        <f t="shared" si="7"/>
        <v>216</v>
      </c>
      <c r="F30" s="72">
        <f t="shared" si="7"/>
        <v>187</v>
      </c>
      <c r="G30" s="72">
        <f t="shared" si="7"/>
        <v>120</v>
      </c>
      <c r="H30" s="72">
        <f t="shared" si="7"/>
        <v>135</v>
      </c>
      <c r="I30" s="72">
        <f t="shared" si="7"/>
        <v>140</v>
      </c>
      <c r="J30" s="72">
        <f t="shared" si="7"/>
        <v>116</v>
      </c>
      <c r="K30" s="72">
        <f t="shared" si="7"/>
        <v>101</v>
      </c>
      <c r="L30" s="72">
        <f t="shared" si="7"/>
        <v>113</v>
      </c>
      <c r="M30" s="73">
        <f t="shared" si="7"/>
        <v>87</v>
      </c>
      <c r="O30" s="33">
        <f>B27*B30+C27*C30+D27*D30+E27*E30+F27*F30+G27*G30+H27*H30+I27*I30+J27*J30+K27*K30+L27*L30+M27*M30</f>
        <v>146481</v>
      </c>
      <c r="Q30" s="323" t="s">
        <v>8</v>
      </c>
      <c r="R30" s="324"/>
      <c r="S30" s="341"/>
      <c r="T30" s="38">
        <f>SUM(T24,T26,T28)</f>
        <v>25222</v>
      </c>
      <c r="U30" s="21">
        <f>SUM(U24,U26,U28)</f>
        <v>27212</v>
      </c>
      <c r="V30" s="35">
        <f>SUM(T30:U30)</f>
        <v>52434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23</v>
      </c>
      <c r="C32" s="60">
        <v>28</v>
      </c>
      <c r="D32" s="60">
        <v>10</v>
      </c>
      <c r="E32" s="60">
        <v>7</v>
      </c>
      <c r="F32" s="60">
        <v>12</v>
      </c>
      <c r="G32" s="60">
        <v>5</v>
      </c>
      <c r="H32" s="60">
        <v>7</v>
      </c>
      <c r="I32" s="60">
        <v>2</v>
      </c>
      <c r="J32" s="60">
        <v>4</v>
      </c>
      <c r="K32" s="60">
        <v>2</v>
      </c>
      <c r="L32" s="60">
        <v>1</v>
      </c>
      <c r="M32" s="61">
        <v>1</v>
      </c>
      <c r="O32" s="31">
        <f>B31*B32+C31*C32+D31*D32+E31*E32+F31*F32+G31*G32+H31*H32+I31*I32+J31*J32+K31*K32+L31*L32+M31*M32</f>
        <v>8837</v>
      </c>
    </row>
    <row r="33" spans="1:15" ht="18" customHeight="1" thickBot="1" x14ac:dyDescent="0.2">
      <c r="A33" s="62" t="s">
        <v>2</v>
      </c>
      <c r="B33" s="63">
        <v>49</v>
      </c>
      <c r="C33" s="64">
        <v>53</v>
      </c>
      <c r="D33" s="64">
        <v>34</v>
      </c>
      <c r="E33" s="64">
        <v>25</v>
      </c>
      <c r="F33" s="64">
        <v>21</v>
      </c>
      <c r="G33" s="64">
        <v>20</v>
      </c>
      <c r="H33" s="64">
        <v>5</v>
      </c>
      <c r="I33" s="64">
        <v>6</v>
      </c>
      <c r="J33" s="64">
        <v>5</v>
      </c>
      <c r="K33" s="64">
        <v>6</v>
      </c>
      <c r="L33" s="64">
        <v>4</v>
      </c>
      <c r="M33" s="65">
        <v>3</v>
      </c>
      <c r="O33" s="32">
        <f>B31*B33+C31*C33+D31*D33+E31*E33+F31*F33+G31*G33+H31*H33+I31*I33+J31*J33+K31*K33+L31*L33+M31*M33</f>
        <v>20023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72</v>
      </c>
      <c r="C34" s="72">
        <f t="shared" si="8"/>
        <v>81</v>
      </c>
      <c r="D34" s="72">
        <f t="shared" si="8"/>
        <v>44</v>
      </c>
      <c r="E34" s="72">
        <f t="shared" si="8"/>
        <v>32</v>
      </c>
      <c r="F34" s="72">
        <f t="shared" si="8"/>
        <v>33</v>
      </c>
      <c r="G34" s="72">
        <f t="shared" si="8"/>
        <v>25</v>
      </c>
      <c r="H34" s="72">
        <f t="shared" si="8"/>
        <v>12</v>
      </c>
      <c r="I34" s="72">
        <f t="shared" si="8"/>
        <v>8</v>
      </c>
      <c r="J34" s="72">
        <f t="shared" si="8"/>
        <v>9</v>
      </c>
      <c r="K34" s="72">
        <f t="shared" si="8"/>
        <v>8</v>
      </c>
      <c r="L34" s="72">
        <f t="shared" si="8"/>
        <v>5</v>
      </c>
      <c r="M34" s="73">
        <f t="shared" si="8"/>
        <v>4</v>
      </c>
      <c r="O34" s="33">
        <f>B31*B34+C31*C34+D31*D34+E31*E34+F31*F34+G31*G34+H31*H34+I31*I34+J31*J34+K31*K34+L31*L34+M31*M34</f>
        <v>28860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1</v>
      </c>
      <c r="D36" s="60">
        <v>0</v>
      </c>
      <c r="E36" s="60">
        <v>0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391</v>
      </c>
    </row>
    <row r="37" spans="1:15" ht="18" customHeight="1" thickBot="1" x14ac:dyDescent="0.2">
      <c r="A37" s="62" t="s">
        <v>2</v>
      </c>
      <c r="B37" s="63">
        <v>3</v>
      </c>
      <c r="C37" s="64">
        <v>0</v>
      </c>
      <c r="D37" s="64">
        <v>0</v>
      </c>
      <c r="E37" s="64">
        <v>0</v>
      </c>
      <c r="F37" s="64">
        <v>1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388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1</v>
      </c>
      <c r="D38" s="72">
        <f t="shared" si="9"/>
        <v>0</v>
      </c>
      <c r="E38" s="72">
        <f t="shared" si="9"/>
        <v>0</v>
      </c>
      <c r="F38" s="72">
        <f t="shared" si="9"/>
        <v>1</v>
      </c>
      <c r="G38" s="72">
        <f t="shared" si="9"/>
        <v>0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779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2" t="s">
        <v>3</v>
      </c>
      <c r="F39" s="363"/>
      <c r="G39" s="364" t="s">
        <v>6</v>
      </c>
      <c r="H39" s="365"/>
      <c r="I39" s="80"/>
      <c r="J39" s="366" t="s">
        <v>19</v>
      </c>
      <c r="K39" s="367"/>
      <c r="L39" s="368" t="s">
        <v>20</v>
      </c>
      <c r="M39" s="369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6">
        <f>SUM(B4:M4,B8:M8,B12:M12,B16:M16,B20:M20,B24:M24,B28:M28,B32:M32,B36:M36,B40:D40)</f>
        <v>25222</v>
      </c>
      <c r="F40" s="377"/>
      <c r="G40" s="82" t="s">
        <v>1</v>
      </c>
      <c r="H40" s="90">
        <f>J40/E40</f>
        <v>31.894576163666642</v>
      </c>
      <c r="I40" s="83"/>
      <c r="J40" s="378">
        <f>SUM(O4,O8,O12,O16,O20,O24,O28,O32,O36,O40,L40)</f>
        <v>804445</v>
      </c>
      <c r="K40" s="379"/>
      <c r="L40" s="380"/>
      <c r="M40" s="381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2">
        <f>SUM(B5:M5,B9:M9,B13:M13,B17:M17,B21:M21,B25:M25,B29:M29,B33:M33,B37:M37,B41:D41)</f>
        <v>27212</v>
      </c>
      <c r="F41" s="383"/>
      <c r="G41" s="85" t="s">
        <v>2</v>
      </c>
      <c r="H41" s="91">
        <f>J41/E41</f>
        <v>33.828531530207265</v>
      </c>
      <c r="I41" s="86"/>
      <c r="J41" s="384">
        <f>SUM(O5,O9,O13,O17,O21,O25,O29,O33,O37,O41,L41)</f>
        <v>920542</v>
      </c>
      <c r="K41" s="385"/>
      <c r="L41" s="386"/>
      <c r="M41" s="387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70">
        <f>SUM(E40:E41)</f>
        <v>52434</v>
      </c>
      <c r="F42" s="371"/>
      <c r="G42" s="88" t="s">
        <v>5</v>
      </c>
      <c r="H42" s="92">
        <f>J42/E42</f>
        <v>32.898253041919368</v>
      </c>
      <c r="I42" s="89"/>
      <c r="J42" s="372">
        <f>SUM(O6,O10,O14,O18,O22,O26,O30,O34,O38,O42,L42)</f>
        <v>1724987</v>
      </c>
      <c r="K42" s="373"/>
      <c r="L42" s="374"/>
      <c r="M42" s="375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272" t="s">
        <v>81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</row>
    <row r="2" spans="1:22" ht="15" customHeight="1" thickBot="1" x14ac:dyDescent="0.2">
      <c r="A2" s="273"/>
      <c r="B2" s="273"/>
      <c r="J2" s="274"/>
      <c r="K2" s="274"/>
      <c r="L2" s="274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269" t="s">
        <v>0</v>
      </c>
      <c r="R3" s="270"/>
      <c r="S3" s="270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260</v>
      </c>
      <c r="C4" s="253">
        <v>289</v>
      </c>
      <c r="D4" s="253">
        <v>307</v>
      </c>
      <c r="E4" s="253">
        <v>292</v>
      </c>
      <c r="F4" s="253">
        <v>316</v>
      </c>
      <c r="G4" s="253">
        <v>288</v>
      </c>
      <c r="H4" s="253">
        <v>367</v>
      </c>
      <c r="I4" s="253">
        <v>347</v>
      </c>
      <c r="J4" s="253">
        <v>387</v>
      </c>
      <c r="K4" s="253">
        <v>379</v>
      </c>
      <c r="L4" s="253">
        <v>354</v>
      </c>
      <c r="M4" s="254">
        <v>392</v>
      </c>
      <c r="O4" s="152">
        <f>B3*B4+C3*C4+D3*D4+E3*E4+F3*F4+G3*G4+H3*H4+I3*I4+J3*J4+K3*K4+L3*L4+M3*M4</f>
        <v>23473</v>
      </c>
      <c r="Q4" s="153">
        <v>0</v>
      </c>
      <c r="R4" s="154" t="s">
        <v>4</v>
      </c>
      <c r="S4" s="155">
        <v>4</v>
      </c>
      <c r="T4" s="156">
        <f>SUM(B4:F4)</f>
        <v>1464</v>
      </c>
      <c r="U4" s="157">
        <f>SUM(B5:F5)</f>
        <v>1293</v>
      </c>
      <c r="V4" s="203">
        <f>SUM(T4:U4)</f>
        <v>2757</v>
      </c>
    </row>
    <row r="5" spans="1:22" ht="18" customHeight="1" thickBot="1" x14ac:dyDescent="0.2">
      <c r="A5" s="242" t="s">
        <v>2</v>
      </c>
      <c r="B5" s="255">
        <v>211</v>
      </c>
      <c r="C5" s="256">
        <v>258</v>
      </c>
      <c r="D5" s="256">
        <v>268</v>
      </c>
      <c r="E5" s="256">
        <v>278</v>
      </c>
      <c r="F5" s="256">
        <v>278</v>
      </c>
      <c r="G5" s="256">
        <v>328</v>
      </c>
      <c r="H5" s="256">
        <v>326</v>
      </c>
      <c r="I5" s="256">
        <v>370</v>
      </c>
      <c r="J5" s="256">
        <v>328</v>
      </c>
      <c r="K5" s="256">
        <v>323</v>
      </c>
      <c r="L5" s="256">
        <v>362</v>
      </c>
      <c r="M5" s="257">
        <v>374</v>
      </c>
      <c r="O5" s="158">
        <f>B3*B5+C3*C5+D3*D5+E3*E5+F3*F5+G3*G5+H3*H5+I3*I5+J3*J5+K3*K5+L3*L5+M3*M5</f>
        <v>22191</v>
      </c>
      <c r="Q5" s="159">
        <v>5</v>
      </c>
      <c r="R5" s="160" t="s">
        <v>4</v>
      </c>
      <c r="S5" s="161">
        <v>9</v>
      </c>
      <c r="T5" s="162">
        <f>SUM(G4:K4)</f>
        <v>1768</v>
      </c>
      <c r="U5" s="163">
        <f>SUM(G5:K5)</f>
        <v>1675</v>
      </c>
      <c r="V5" s="204">
        <f t="shared" ref="V5:V20" si="0">SUM(T5:U5)</f>
        <v>3443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471</v>
      </c>
      <c r="C6" s="208">
        <f t="shared" si="1"/>
        <v>547</v>
      </c>
      <c r="D6" s="208">
        <f t="shared" si="1"/>
        <v>575</v>
      </c>
      <c r="E6" s="208">
        <f t="shared" si="1"/>
        <v>570</v>
      </c>
      <c r="F6" s="208">
        <f t="shared" si="1"/>
        <v>594</v>
      </c>
      <c r="G6" s="208">
        <f t="shared" si="1"/>
        <v>616</v>
      </c>
      <c r="H6" s="208">
        <f t="shared" si="1"/>
        <v>693</v>
      </c>
      <c r="I6" s="208">
        <f t="shared" si="1"/>
        <v>717</v>
      </c>
      <c r="J6" s="208">
        <f t="shared" si="1"/>
        <v>715</v>
      </c>
      <c r="K6" s="208">
        <f t="shared" si="1"/>
        <v>702</v>
      </c>
      <c r="L6" s="208">
        <f t="shared" si="1"/>
        <v>716</v>
      </c>
      <c r="M6" s="209">
        <f t="shared" si="1"/>
        <v>766</v>
      </c>
      <c r="O6" s="164">
        <f>B3*B6+C3*C6+D3*D6+E3*E6+F3*F6+G3*G6+H3*H6+I3*I6+J3*J6+K3*K6+L3*L6+M3*M6</f>
        <v>45664</v>
      </c>
      <c r="Q6" s="159">
        <v>10</v>
      </c>
      <c r="R6" s="160" t="s">
        <v>4</v>
      </c>
      <c r="S6" s="161">
        <v>14</v>
      </c>
      <c r="T6" s="162">
        <f>SUM(L4:M4,B8:D8)</f>
        <v>1922</v>
      </c>
      <c r="U6" s="163">
        <f>SUM(L5:M5,B9:D9)</f>
        <v>1826</v>
      </c>
      <c r="V6" s="204">
        <f t="shared" si="0"/>
        <v>3748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1874</v>
      </c>
      <c r="U7" s="163">
        <f>SUM(E9:I9)</f>
        <v>1814</v>
      </c>
      <c r="V7" s="204">
        <f t="shared" si="0"/>
        <v>3688</v>
      </c>
    </row>
    <row r="8" spans="1:22" ht="18" customHeight="1" thickTop="1" x14ac:dyDescent="0.15">
      <c r="A8" s="237" t="s">
        <v>1</v>
      </c>
      <c r="B8" s="252">
        <v>412</v>
      </c>
      <c r="C8" s="253">
        <v>366</v>
      </c>
      <c r="D8" s="253">
        <v>398</v>
      </c>
      <c r="E8" s="253">
        <v>385</v>
      </c>
      <c r="F8" s="253">
        <v>392</v>
      </c>
      <c r="G8" s="253">
        <v>375</v>
      </c>
      <c r="H8" s="253">
        <v>362</v>
      </c>
      <c r="I8" s="253">
        <v>360</v>
      </c>
      <c r="J8" s="253">
        <v>335</v>
      </c>
      <c r="K8" s="253">
        <v>354</v>
      </c>
      <c r="L8" s="253">
        <v>321</v>
      </c>
      <c r="M8" s="254">
        <v>311</v>
      </c>
      <c r="O8" s="152">
        <f>B7*B8+C7*C8+D7*D8+E7*E8+F7*F8+G7*G8+H7*H8+I7*I8+J7*J8+K7*K8+L7*L8+M7*M8</f>
        <v>75401</v>
      </c>
      <c r="Q8" s="159">
        <v>20</v>
      </c>
      <c r="R8" s="160" t="s">
        <v>4</v>
      </c>
      <c r="S8" s="161">
        <v>24</v>
      </c>
      <c r="T8" s="162">
        <f>SUM(J8:M8,B12)</f>
        <v>1590</v>
      </c>
      <c r="U8" s="163">
        <f>SUM(J9:M9,B13)</f>
        <v>1614</v>
      </c>
      <c r="V8" s="204">
        <f t="shared" si="0"/>
        <v>3204</v>
      </c>
    </row>
    <row r="9" spans="1:22" ht="18" customHeight="1" thickBot="1" x14ac:dyDescent="0.2">
      <c r="A9" s="242" t="s">
        <v>2</v>
      </c>
      <c r="B9" s="255">
        <v>364</v>
      </c>
      <c r="C9" s="256">
        <v>385</v>
      </c>
      <c r="D9" s="256">
        <v>341</v>
      </c>
      <c r="E9" s="256">
        <v>405</v>
      </c>
      <c r="F9" s="256">
        <v>349</v>
      </c>
      <c r="G9" s="256">
        <v>347</v>
      </c>
      <c r="H9" s="256">
        <v>336</v>
      </c>
      <c r="I9" s="256">
        <v>377</v>
      </c>
      <c r="J9" s="256">
        <v>361</v>
      </c>
      <c r="K9" s="256">
        <v>358</v>
      </c>
      <c r="L9" s="256">
        <v>313</v>
      </c>
      <c r="M9" s="257">
        <v>288</v>
      </c>
      <c r="O9" s="158">
        <f>B7*B9+C7*C9+D7*D9+E7*E9+F7*F9+G7*G9+H7*H9+I7*I9+J7*J9+K7*K9+L7*L9+M7*M9</f>
        <v>73164</v>
      </c>
      <c r="Q9" s="159">
        <v>25</v>
      </c>
      <c r="R9" s="160" t="s">
        <v>4</v>
      </c>
      <c r="S9" s="161">
        <v>29</v>
      </c>
      <c r="T9" s="162">
        <f>SUM(C12:G12)</f>
        <v>1428</v>
      </c>
      <c r="U9" s="163">
        <f>SUM(C13:G13)</f>
        <v>1567</v>
      </c>
      <c r="V9" s="204">
        <f t="shared" si="0"/>
        <v>2995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776</v>
      </c>
      <c r="C10" s="211">
        <f t="shared" si="2"/>
        <v>751</v>
      </c>
      <c r="D10" s="211">
        <f t="shared" si="2"/>
        <v>739</v>
      </c>
      <c r="E10" s="211">
        <f t="shared" si="2"/>
        <v>790</v>
      </c>
      <c r="F10" s="211">
        <f t="shared" si="2"/>
        <v>741</v>
      </c>
      <c r="G10" s="211">
        <f t="shared" si="2"/>
        <v>722</v>
      </c>
      <c r="H10" s="211">
        <f t="shared" si="2"/>
        <v>698</v>
      </c>
      <c r="I10" s="211">
        <f t="shared" si="2"/>
        <v>737</v>
      </c>
      <c r="J10" s="211">
        <f t="shared" si="2"/>
        <v>696</v>
      </c>
      <c r="K10" s="211">
        <f t="shared" si="2"/>
        <v>712</v>
      </c>
      <c r="L10" s="211">
        <f t="shared" si="2"/>
        <v>634</v>
      </c>
      <c r="M10" s="212">
        <f t="shared" si="2"/>
        <v>599</v>
      </c>
      <c r="O10" s="164">
        <f>B7*B10+C7*C10+D7*D10+E7*E10+F7*F10+G7*G10+H7*H10+I7*I10+J7*J10+K7*K10+L7*L10+M7*M10</f>
        <v>148565</v>
      </c>
      <c r="Q10" s="159">
        <v>30</v>
      </c>
      <c r="R10" s="160" t="s">
        <v>4</v>
      </c>
      <c r="S10" s="161">
        <v>34</v>
      </c>
      <c r="T10" s="162">
        <f>SUM(H12:L12)</f>
        <v>1630</v>
      </c>
      <c r="U10" s="163">
        <f>SUM(H13:L13)</f>
        <v>1667</v>
      </c>
      <c r="V10" s="204">
        <f t="shared" si="0"/>
        <v>3297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2037</v>
      </c>
      <c r="U11" s="163">
        <f>SUM(M13,B17:E17)</f>
        <v>2052</v>
      </c>
      <c r="V11" s="204">
        <f t="shared" si="0"/>
        <v>4089</v>
      </c>
    </row>
    <row r="12" spans="1:22" ht="18" customHeight="1" thickTop="1" x14ac:dyDescent="0.15">
      <c r="A12" s="237" t="s">
        <v>1</v>
      </c>
      <c r="B12" s="252">
        <v>269</v>
      </c>
      <c r="C12" s="253">
        <v>289</v>
      </c>
      <c r="D12" s="253">
        <v>282</v>
      </c>
      <c r="E12" s="253">
        <v>286</v>
      </c>
      <c r="F12" s="253">
        <v>290</v>
      </c>
      <c r="G12" s="253">
        <v>281</v>
      </c>
      <c r="H12" s="253">
        <v>310</v>
      </c>
      <c r="I12" s="253">
        <v>298</v>
      </c>
      <c r="J12" s="253">
        <v>333</v>
      </c>
      <c r="K12" s="253">
        <v>311</v>
      </c>
      <c r="L12" s="253">
        <v>378</v>
      </c>
      <c r="M12" s="254">
        <v>366</v>
      </c>
      <c r="O12" s="152">
        <f>B11*B12+C11*C12+D11*D12+E11*E12+F11*F12+G11*G12+H11*H12+I11*I12+J11*J12+K11*K12+L11*L12+M11*M12</f>
        <v>110123</v>
      </c>
      <c r="Q12" s="159">
        <v>40</v>
      </c>
      <c r="R12" s="160" t="s">
        <v>4</v>
      </c>
      <c r="S12" s="161">
        <v>44</v>
      </c>
      <c r="T12" s="162">
        <f>SUM(F16:J16)</f>
        <v>2356</v>
      </c>
      <c r="U12" s="163">
        <f>SUM(F17:J17)</f>
        <v>2473</v>
      </c>
      <c r="V12" s="204">
        <f t="shared" si="0"/>
        <v>4829</v>
      </c>
    </row>
    <row r="13" spans="1:22" ht="18" customHeight="1" thickBot="1" x14ac:dyDescent="0.2">
      <c r="A13" s="242" t="s">
        <v>2</v>
      </c>
      <c r="B13" s="255">
        <v>294</v>
      </c>
      <c r="C13" s="256">
        <v>324</v>
      </c>
      <c r="D13" s="256">
        <v>287</v>
      </c>
      <c r="E13" s="256">
        <v>310</v>
      </c>
      <c r="F13" s="256">
        <v>319</v>
      </c>
      <c r="G13" s="256">
        <v>327</v>
      </c>
      <c r="H13" s="256">
        <v>311</v>
      </c>
      <c r="I13" s="256">
        <v>309</v>
      </c>
      <c r="J13" s="256">
        <v>327</v>
      </c>
      <c r="K13" s="256">
        <v>355</v>
      </c>
      <c r="L13" s="256">
        <v>365</v>
      </c>
      <c r="M13" s="257">
        <v>351</v>
      </c>
      <c r="O13" s="158">
        <f>B11*B13+C11*C13+D11*D13+E11*E13+F11*F13+G11*G13+H11*H13+I11*I13+J11*J13+K11*K13+L11*L13+M11*M13</f>
        <v>115186</v>
      </c>
      <c r="Q13" s="159">
        <v>45</v>
      </c>
      <c r="R13" s="160" t="s">
        <v>4</v>
      </c>
      <c r="S13" s="161">
        <v>49</v>
      </c>
      <c r="T13" s="162">
        <f>SUM(K16:M16,B20:C20)</f>
        <v>2844</v>
      </c>
      <c r="U13" s="163">
        <f>SUM(K17:M17,B21:C21)</f>
        <v>2985</v>
      </c>
      <c r="V13" s="204">
        <f t="shared" si="0"/>
        <v>5829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563</v>
      </c>
      <c r="C14" s="208">
        <f t="shared" si="3"/>
        <v>613</v>
      </c>
      <c r="D14" s="208">
        <f t="shared" si="3"/>
        <v>569</v>
      </c>
      <c r="E14" s="208">
        <f t="shared" si="3"/>
        <v>596</v>
      </c>
      <c r="F14" s="208">
        <f t="shared" si="3"/>
        <v>609</v>
      </c>
      <c r="G14" s="208">
        <f t="shared" si="3"/>
        <v>608</v>
      </c>
      <c r="H14" s="208">
        <f t="shared" si="3"/>
        <v>621</v>
      </c>
      <c r="I14" s="208">
        <f t="shared" si="3"/>
        <v>607</v>
      </c>
      <c r="J14" s="208">
        <f t="shared" si="3"/>
        <v>660</v>
      </c>
      <c r="K14" s="208">
        <f t="shared" si="3"/>
        <v>666</v>
      </c>
      <c r="L14" s="208">
        <f t="shared" si="3"/>
        <v>743</v>
      </c>
      <c r="M14" s="209">
        <f t="shared" si="3"/>
        <v>717</v>
      </c>
      <c r="O14" s="164">
        <f>B11*B14+C11*C14+D11*D14+E11*E14+F11*F14+G11*G14+H11*H14+I11*I14+J11*J14+K11*K14+L11*L14+M11*M14</f>
        <v>225309</v>
      </c>
      <c r="Q14" s="159">
        <v>50</v>
      </c>
      <c r="R14" s="160" t="s">
        <v>4</v>
      </c>
      <c r="S14" s="161">
        <v>54</v>
      </c>
      <c r="T14" s="162">
        <f>SUM(D20:H20)</f>
        <v>2681</v>
      </c>
      <c r="U14" s="163">
        <f>SUM(D21:H21)</f>
        <v>2698</v>
      </c>
      <c r="V14" s="204">
        <f t="shared" si="0"/>
        <v>5379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2060</v>
      </c>
      <c r="U15" s="163">
        <f>SUM(I21:M21)</f>
        <v>2158</v>
      </c>
      <c r="V15" s="204">
        <f t="shared" si="0"/>
        <v>4218</v>
      </c>
    </row>
    <row r="16" spans="1:22" ht="18" customHeight="1" thickTop="1" x14ac:dyDescent="0.15">
      <c r="A16" s="237" t="s">
        <v>1</v>
      </c>
      <c r="B16" s="252">
        <v>370</v>
      </c>
      <c r="C16" s="253">
        <v>415</v>
      </c>
      <c r="D16" s="253">
        <v>421</v>
      </c>
      <c r="E16" s="253">
        <v>465</v>
      </c>
      <c r="F16" s="253">
        <v>426</v>
      </c>
      <c r="G16" s="253">
        <v>475</v>
      </c>
      <c r="H16" s="253">
        <v>467</v>
      </c>
      <c r="I16" s="253">
        <v>461</v>
      </c>
      <c r="J16" s="253">
        <v>527</v>
      </c>
      <c r="K16" s="253">
        <v>534</v>
      </c>
      <c r="L16" s="253">
        <v>587</v>
      </c>
      <c r="M16" s="254">
        <v>572</v>
      </c>
      <c r="O16" s="152">
        <f>B15*B16+C15*C16+D15*D16+E15*E16+F15*F16+G15*G16+H15*H16+I15*I16+J15*J16+K15*K16+L15*L16+M15*M16</f>
        <v>239864</v>
      </c>
      <c r="Q16" s="159">
        <v>60</v>
      </c>
      <c r="R16" s="160" t="s">
        <v>4</v>
      </c>
      <c r="S16" s="161">
        <v>64</v>
      </c>
      <c r="T16" s="162">
        <f>SUM(B24:F24)</f>
        <v>1812</v>
      </c>
      <c r="U16" s="163">
        <f>SUM(B25:F25)</f>
        <v>1895</v>
      </c>
      <c r="V16" s="204">
        <f t="shared" si="0"/>
        <v>3707</v>
      </c>
    </row>
    <row r="17" spans="1:22" ht="18" customHeight="1" thickBot="1" x14ac:dyDescent="0.2">
      <c r="A17" s="242" t="s">
        <v>2</v>
      </c>
      <c r="B17" s="255">
        <v>402</v>
      </c>
      <c r="C17" s="256">
        <v>414</v>
      </c>
      <c r="D17" s="256">
        <v>411</v>
      </c>
      <c r="E17" s="256">
        <v>474</v>
      </c>
      <c r="F17" s="256">
        <v>436</v>
      </c>
      <c r="G17" s="256">
        <v>477</v>
      </c>
      <c r="H17" s="256">
        <v>510</v>
      </c>
      <c r="I17" s="256">
        <v>524</v>
      </c>
      <c r="J17" s="256">
        <v>526</v>
      </c>
      <c r="K17" s="256">
        <v>560</v>
      </c>
      <c r="L17" s="256">
        <v>597</v>
      </c>
      <c r="M17" s="257">
        <v>591</v>
      </c>
      <c r="O17" s="158">
        <f>B15*B17+C15*C17+D15*D17+E15*E17+F15*F17+G15*G17+H15*H17+I15*I17+J15*J17+K15*K17+L15*L17+M15*M17</f>
        <v>248426</v>
      </c>
      <c r="Q17" s="159">
        <v>65</v>
      </c>
      <c r="R17" s="160" t="s">
        <v>4</v>
      </c>
      <c r="S17" s="161">
        <v>69</v>
      </c>
      <c r="T17" s="162">
        <f>SUM(G24:K24)</f>
        <v>1807</v>
      </c>
      <c r="U17" s="163">
        <f>SUM(G25:K25)</f>
        <v>2095</v>
      </c>
      <c r="V17" s="204">
        <f t="shared" si="0"/>
        <v>3902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772</v>
      </c>
      <c r="C18" s="208">
        <f t="shared" si="4"/>
        <v>829</v>
      </c>
      <c r="D18" s="208">
        <f t="shared" si="4"/>
        <v>832</v>
      </c>
      <c r="E18" s="208">
        <f t="shared" si="4"/>
        <v>939</v>
      </c>
      <c r="F18" s="208">
        <f t="shared" si="4"/>
        <v>862</v>
      </c>
      <c r="G18" s="208">
        <f t="shared" si="4"/>
        <v>952</v>
      </c>
      <c r="H18" s="208">
        <f t="shared" si="4"/>
        <v>977</v>
      </c>
      <c r="I18" s="208">
        <f t="shared" si="4"/>
        <v>985</v>
      </c>
      <c r="J18" s="208">
        <f t="shared" si="4"/>
        <v>1053</v>
      </c>
      <c r="K18" s="208">
        <f t="shared" si="4"/>
        <v>1094</v>
      </c>
      <c r="L18" s="208">
        <f t="shared" si="4"/>
        <v>1184</v>
      </c>
      <c r="M18" s="209">
        <f t="shared" si="4"/>
        <v>1163</v>
      </c>
      <c r="O18" s="164">
        <f>B15*B18+C15*C18+D15*D18+E15*E18+F15*F18+G15*G18+H15*H18+I15*I18+J15*J18+K15*K18+L15*L18+M15*M18</f>
        <v>488290</v>
      </c>
      <c r="Q18" s="159">
        <v>70</v>
      </c>
      <c r="R18" s="160" t="s">
        <v>4</v>
      </c>
      <c r="S18" s="161">
        <v>74</v>
      </c>
      <c r="T18" s="162">
        <f>SUM(L24:M24,B28:D28)</f>
        <v>2377</v>
      </c>
      <c r="U18" s="163">
        <f>SUM(L25:M25,B29:D29)</f>
        <v>2908</v>
      </c>
      <c r="V18" s="204">
        <f t="shared" si="0"/>
        <v>5285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1997</v>
      </c>
      <c r="U19" s="163">
        <f>SUM(E29:I29)</f>
        <v>2316</v>
      </c>
      <c r="V19" s="204">
        <f t="shared" si="0"/>
        <v>4313</v>
      </c>
    </row>
    <row r="20" spans="1:22" ht="18" customHeight="1" thickTop="1" thickBot="1" x14ac:dyDescent="0.2">
      <c r="A20" s="237" t="s">
        <v>1</v>
      </c>
      <c r="B20" s="252">
        <v>587</v>
      </c>
      <c r="C20" s="253">
        <v>564</v>
      </c>
      <c r="D20" s="253">
        <v>584</v>
      </c>
      <c r="E20" s="253">
        <v>577</v>
      </c>
      <c r="F20" s="253">
        <v>533</v>
      </c>
      <c r="G20" s="253">
        <v>535</v>
      </c>
      <c r="H20" s="253">
        <v>452</v>
      </c>
      <c r="I20" s="253">
        <v>477</v>
      </c>
      <c r="J20" s="253">
        <v>394</v>
      </c>
      <c r="K20" s="253">
        <v>406</v>
      </c>
      <c r="L20" s="253">
        <v>417</v>
      </c>
      <c r="M20" s="254">
        <v>366</v>
      </c>
      <c r="O20" s="152">
        <f>B19*B20+C19*C20+D19*D20+E19*E20+F19*F20+G19*G20+H19*H20+I19*I20+J19*J20+K19*K20+L19*L20+M19*M20</f>
        <v>312139</v>
      </c>
      <c r="Q20" s="167">
        <v>80</v>
      </c>
      <c r="R20" s="168" t="s">
        <v>4</v>
      </c>
      <c r="S20" s="169"/>
      <c r="T20" s="170">
        <f>SUM(J28:M28,B32:M32,B36:M36,B40:D40)</f>
        <v>2491</v>
      </c>
      <c r="U20" s="171">
        <f>SUM(J29:M29,B33:M33,B37:M37,B41:D41)</f>
        <v>4124</v>
      </c>
      <c r="V20" s="205">
        <f t="shared" si="0"/>
        <v>6615</v>
      </c>
    </row>
    <row r="21" spans="1:22" ht="18" customHeight="1" thickTop="1" thickBot="1" x14ac:dyDescent="0.2">
      <c r="A21" s="242" t="s">
        <v>2</v>
      </c>
      <c r="B21" s="255">
        <v>585</v>
      </c>
      <c r="C21" s="256">
        <v>652</v>
      </c>
      <c r="D21" s="256">
        <v>609</v>
      </c>
      <c r="E21" s="256">
        <v>566</v>
      </c>
      <c r="F21" s="256">
        <v>511</v>
      </c>
      <c r="G21" s="256">
        <v>516</v>
      </c>
      <c r="H21" s="256">
        <v>496</v>
      </c>
      <c r="I21" s="256">
        <v>494</v>
      </c>
      <c r="J21" s="256">
        <v>398</v>
      </c>
      <c r="K21" s="256">
        <v>436</v>
      </c>
      <c r="L21" s="256">
        <v>407</v>
      </c>
      <c r="M21" s="257">
        <v>423</v>
      </c>
      <c r="O21" s="158">
        <f>B19*B21+C19*C21+D19*D21+E19*E21+F19*F21+G19*G21+H19*H21+I19*I21+J19*J21+K19*K21+L19*L21+M19*M21</f>
        <v>322921</v>
      </c>
      <c r="Q21" s="275" t="s">
        <v>8</v>
      </c>
      <c r="R21" s="276"/>
      <c r="S21" s="276"/>
      <c r="T21" s="172">
        <f>SUM(T4:T20)</f>
        <v>34138</v>
      </c>
      <c r="U21" s="173">
        <f>SUM(U4:U20)</f>
        <v>37160</v>
      </c>
      <c r="V21" s="206">
        <f>SUM(V4:V20)</f>
        <v>71298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1172</v>
      </c>
      <c r="C22" s="211">
        <f t="shared" si="5"/>
        <v>1216</v>
      </c>
      <c r="D22" s="211">
        <f t="shared" si="5"/>
        <v>1193</v>
      </c>
      <c r="E22" s="211">
        <f t="shared" si="5"/>
        <v>1143</v>
      </c>
      <c r="F22" s="211">
        <f t="shared" si="5"/>
        <v>1044</v>
      </c>
      <c r="G22" s="211">
        <f t="shared" si="5"/>
        <v>1051</v>
      </c>
      <c r="H22" s="211">
        <f t="shared" si="5"/>
        <v>948</v>
      </c>
      <c r="I22" s="211">
        <f t="shared" si="5"/>
        <v>971</v>
      </c>
      <c r="J22" s="211">
        <f t="shared" si="5"/>
        <v>792</v>
      </c>
      <c r="K22" s="211">
        <f t="shared" si="5"/>
        <v>842</v>
      </c>
      <c r="L22" s="211">
        <f t="shared" si="5"/>
        <v>824</v>
      </c>
      <c r="M22" s="212">
        <f t="shared" si="5"/>
        <v>789</v>
      </c>
      <c r="O22" s="164">
        <f>B19*B22+C19*C22+D19*D22+E19*E22+F19*F22+G19*G22+H19*H22+I19*I22+J19*J22+K19*K22+L19*L22+M19*M22</f>
        <v>635060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269" t="s">
        <v>0</v>
      </c>
      <c r="R23" s="270"/>
      <c r="S23" s="271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376</v>
      </c>
      <c r="C24" s="253">
        <v>346</v>
      </c>
      <c r="D24" s="253">
        <v>364</v>
      </c>
      <c r="E24" s="253">
        <v>383</v>
      </c>
      <c r="F24" s="253">
        <v>343</v>
      </c>
      <c r="G24" s="253">
        <v>332</v>
      </c>
      <c r="H24" s="253">
        <v>332</v>
      </c>
      <c r="I24" s="253">
        <v>398</v>
      </c>
      <c r="J24" s="253">
        <v>363</v>
      </c>
      <c r="K24" s="253">
        <v>382</v>
      </c>
      <c r="L24" s="253">
        <v>420</v>
      </c>
      <c r="M24" s="254">
        <v>440</v>
      </c>
      <c r="O24" s="152">
        <f>B23*B24+C23*C24+D23*D24+E23*E24+F23*F24+G23*G24+H23*H24+I23*I24+J23*J24+K23*K24+L23*L24+M23*M24</f>
        <v>294155</v>
      </c>
      <c r="Q24" s="283" t="s">
        <v>21</v>
      </c>
      <c r="R24" s="284"/>
      <c r="S24" s="284"/>
      <c r="T24" s="174">
        <f>SUM(T4:T6)</f>
        <v>5154</v>
      </c>
      <c r="U24" s="175">
        <f>SUM(U4:U6)</f>
        <v>4794</v>
      </c>
      <c r="V24" s="213">
        <f>SUM(T24:U24)</f>
        <v>9948</v>
      </c>
    </row>
    <row r="25" spans="1:22" ht="18" customHeight="1" thickBot="1" x14ac:dyDescent="0.2">
      <c r="A25" s="242" t="s">
        <v>2</v>
      </c>
      <c r="B25" s="255">
        <v>387</v>
      </c>
      <c r="C25" s="256">
        <v>378</v>
      </c>
      <c r="D25" s="256">
        <v>359</v>
      </c>
      <c r="E25" s="256">
        <v>397</v>
      </c>
      <c r="F25" s="256">
        <v>374</v>
      </c>
      <c r="G25" s="256">
        <v>378</v>
      </c>
      <c r="H25" s="256">
        <v>428</v>
      </c>
      <c r="I25" s="256">
        <v>416</v>
      </c>
      <c r="J25" s="256">
        <v>416</v>
      </c>
      <c r="K25" s="256">
        <v>457</v>
      </c>
      <c r="L25" s="256">
        <v>487</v>
      </c>
      <c r="M25" s="257">
        <v>523</v>
      </c>
      <c r="O25" s="158">
        <f>B23*B25+C23*C25+D23*D25+E23*E25+F23*F25+G23*G25+H23*H25+I23*I25+J23*J25+K23*K25+L23*L25+M23*M25</f>
        <v>329217</v>
      </c>
      <c r="Q25" s="285" t="s">
        <v>24</v>
      </c>
      <c r="R25" s="286"/>
      <c r="S25" s="286"/>
      <c r="T25" s="176">
        <f>T24/T$30</f>
        <v>0.15097545257484329</v>
      </c>
      <c r="U25" s="177">
        <f>U24/U$30</f>
        <v>0.1290096878363832</v>
      </c>
      <c r="V25" s="214">
        <f>V24/V$30</f>
        <v>0.13952705545737609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763</v>
      </c>
      <c r="C26" s="208">
        <f t="shared" si="6"/>
        <v>724</v>
      </c>
      <c r="D26" s="208">
        <f t="shared" si="6"/>
        <v>723</v>
      </c>
      <c r="E26" s="208">
        <f t="shared" si="6"/>
        <v>780</v>
      </c>
      <c r="F26" s="208">
        <f t="shared" si="6"/>
        <v>717</v>
      </c>
      <c r="G26" s="208">
        <f t="shared" si="6"/>
        <v>710</v>
      </c>
      <c r="H26" s="208">
        <f t="shared" si="6"/>
        <v>760</v>
      </c>
      <c r="I26" s="208">
        <f t="shared" si="6"/>
        <v>814</v>
      </c>
      <c r="J26" s="208">
        <f t="shared" si="6"/>
        <v>779</v>
      </c>
      <c r="K26" s="208">
        <f t="shared" si="6"/>
        <v>839</v>
      </c>
      <c r="L26" s="208">
        <f t="shared" si="6"/>
        <v>907</v>
      </c>
      <c r="M26" s="209">
        <f t="shared" si="6"/>
        <v>963</v>
      </c>
      <c r="O26" s="164">
        <f>B23*B26+C23*C26+D23*D26+E23*E26+F23*F26+G23*G26+H23*H26+I23*I26+J23*J26+K23*K26+L23*L26+M23*M26</f>
        <v>623372</v>
      </c>
      <c r="Q26" s="287" t="s">
        <v>22</v>
      </c>
      <c r="R26" s="288"/>
      <c r="S26" s="288"/>
      <c r="T26" s="178">
        <f>SUM(T7:T16)</f>
        <v>20312</v>
      </c>
      <c r="U26" s="179">
        <f>SUM(U7:U16)</f>
        <v>20923</v>
      </c>
      <c r="V26" s="215">
        <f>SUM(T26:U26)</f>
        <v>41235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289" t="s">
        <v>24</v>
      </c>
      <c r="R27" s="290"/>
      <c r="S27" s="290"/>
      <c r="T27" s="180">
        <f>T26/T$30</f>
        <v>0.59499677778428728</v>
      </c>
      <c r="U27" s="181">
        <f>U26/U$30</f>
        <v>0.56305166846071042</v>
      </c>
      <c r="V27" s="216">
        <f>V26/V$30</f>
        <v>0.57834721871581252</v>
      </c>
    </row>
    <row r="28" spans="1:22" ht="18" customHeight="1" thickTop="1" x14ac:dyDescent="0.15">
      <c r="A28" s="237" t="s">
        <v>1</v>
      </c>
      <c r="B28" s="252">
        <v>451</v>
      </c>
      <c r="C28" s="253">
        <v>541</v>
      </c>
      <c r="D28" s="253">
        <v>525</v>
      </c>
      <c r="E28" s="253">
        <v>513</v>
      </c>
      <c r="F28" s="253">
        <v>443</v>
      </c>
      <c r="G28" s="253">
        <v>294</v>
      </c>
      <c r="H28" s="253">
        <v>395</v>
      </c>
      <c r="I28" s="253">
        <v>352</v>
      </c>
      <c r="J28" s="253">
        <v>321</v>
      </c>
      <c r="K28" s="253">
        <v>316</v>
      </c>
      <c r="L28" s="253">
        <v>268</v>
      </c>
      <c r="M28" s="254">
        <v>256</v>
      </c>
      <c r="O28" s="152">
        <f>B27*B28+C27*C28+D27*D28+E27*E28+F27*F28+G27*G28+H27*H28+I27*I28+J27*J28+K27*K28+L27*L28+M27*M28</f>
        <v>358714</v>
      </c>
      <c r="Q28" s="287" t="s">
        <v>23</v>
      </c>
      <c r="R28" s="288"/>
      <c r="S28" s="288"/>
      <c r="T28" s="178">
        <f>SUM(T17:T20)</f>
        <v>8672</v>
      </c>
      <c r="U28" s="179">
        <f>SUM(U17:U20)</f>
        <v>11443</v>
      </c>
      <c r="V28" s="215">
        <f>SUM(T28:U28)</f>
        <v>20115</v>
      </c>
    </row>
    <row r="29" spans="1:22" ht="18" customHeight="1" thickBot="1" x14ac:dyDescent="0.2">
      <c r="A29" s="242" t="s">
        <v>2</v>
      </c>
      <c r="B29" s="255">
        <v>601</v>
      </c>
      <c r="C29" s="256">
        <v>650</v>
      </c>
      <c r="D29" s="256">
        <v>647</v>
      </c>
      <c r="E29" s="256">
        <v>681</v>
      </c>
      <c r="F29" s="256">
        <v>499</v>
      </c>
      <c r="G29" s="256">
        <v>319</v>
      </c>
      <c r="H29" s="256">
        <v>416</v>
      </c>
      <c r="I29" s="256">
        <v>401</v>
      </c>
      <c r="J29" s="256">
        <v>420</v>
      </c>
      <c r="K29" s="256">
        <v>404</v>
      </c>
      <c r="L29" s="256">
        <v>357</v>
      </c>
      <c r="M29" s="257">
        <v>337</v>
      </c>
      <c r="O29" s="158">
        <f>B27*B29+C27*C29+D27*D29+E27*E29+F27*F29+G27*G29+H27*H29+I27*I29+J27*J29+K27*K29+L27*L29+M27*M29</f>
        <v>439858</v>
      </c>
      <c r="Q29" s="291" t="s">
        <v>24</v>
      </c>
      <c r="R29" s="292"/>
      <c r="S29" s="292"/>
      <c r="T29" s="182">
        <f>T28/T$30</f>
        <v>0.25402776964086943</v>
      </c>
      <c r="U29" s="183">
        <f>U28/U$30</f>
        <v>0.30793864370290636</v>
      </c>
      <c r="V29" s="217">
        <f>V28/V$30</f>
        <v>0.28212572582681139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1052</v>
      </c>
      <c r="C30" s="211">
        <f t="shared" si="7"/>
        <v>1191</v>
      </c>
      <c r="D30" s="211">
        <f t="shared" si="7"/>
        <v>1172</v>
      </c>
      <c r="E30" s="211">
        <f t="shared" si="7"/>
        <v>1194</v>
      </c>
      <c r="F30" s="211">
        <f t="shared" si="7"/>
        <v>942</v>
      </c>
      <c r="G30" s="211">
        <f t="shared" si="7"/>
        <v>613</v>
      </c>
      <c r="H30" s="211">
        <f t="shared" si="7"/>
        <v>811</v>
      </c>
      <c r="I30" s="211">
        <f t="shared" si="7"/>
        <v>753</v>
      </c>
      <c r="J30" s="211">
        <f t="shared" si="7"/>
        <v>741</v>
      </c>
      <c r="K30" s="211">
        <f t="shared" si="7"/>
        <v>720</v>
      </c>
      <c r="L30" s="211">
        <f t="shared" si="7"/>
        <v>625</v>
      </c>
      <c r="M30" s="212">
        <f t="shared" si="7"/>
        <v>593</v>
      </c>
      <c r="O30" s="164">
        <f>B27*B30+C27*C30+D27*D30+E27*E30+F27*F30+G27*G30+H27*H30+I27*I30+J27*J30+K27*K30+L27*L30+M27*M30</f>
        <v>798572</v>
      </c>
      <c r="Q30" s="293" t="s">
        <v>8</v>
      </c>
      <c r="R30" s="294"/>
      <c r="S30" s="295"/>
      <c r="T30" s="184">
        <f>SUM(T24,T26,T28)</f>
        <v>34138</v>
      </c>
      <c r="U30" s="173">
        <f>SUM(U24,U26,U28)</f>
        <v>37160</v>
      </c>
      <c r="V30" s="218">
        <f>SUM(T30:U30)</f>
        <v>71298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205</v>
      </c>
      <c r="C32" s="253">
        <v>211</v>
      </c>
      <c r="D32" s="253">
        <v>164</v>
      </c>
      <c r="E32" s="253">
        <v>148</v>
      </c>
      <c r="F32" s="253">
        <v>143</v>
      </c>
      <c r="G32" s="253">
        <v>86</v>
      </c>
      <c r="H32" s="253">
        <v>90</v>
      </c>
      <c r="I32" s="253">
        <v>66</v>
      </c>
      <c r="J32" s="253">
        <v>58</v>
      </c>
      <c r="K32" s="253">
        <v>51</v>
      </c>
      <c r="L32" s="253">
        <v>27</v>
      </c>
      <c r="M32" s="254">
        <v>28</v>
      </c>
      <c r="O32" s="152">
        <f>B31*B32+C31*C32+D31*D32+E31*E32+F31*F32+G31*G32+H31*H32+I31*I32+J31*J32+K31*K32+L31*L32+M31*M32</f>
        <v>111756</v>
      </c>
    </row>
    <row r="33" spans="1:15" ht="18" customHeight="1" thickBot="1" x14ac:dyDescent="0.2">
      <c r="A33" s="242" t="s">
        <v>2</v>
      </c>
      <c r="B33" s="255">
        <v>308</v>
      </c>
      <c r="C33" s="256">
        <v>312</v>
      </c>
      <c r="D33" s="256">
        <v>302</v>
      </c>
      <c r="E33" s="256">
        <v>234</v>
      </c>
      <c r="F33" s="256">
        <v>233</v>
      </c>
      <c r="G33" s="256">
        <v>200</v>
      </c>
      <c r="H33" s="256">
        <v>183</v>
      </c>
      <c r="I33" s="256">
        <v>165</v>
      </c>
      <c r="J33" s="256">
        <v>140</v>
      </c>
      <c r="K33" s="256">
        <v>123</v>
      </c>
      <c r="L33" s="256">
        <v>102</v>
      </c>
      <c r="M33" s="257">
        <v>74</v>
      </c>
      <c r="O33" s="158">
        <f>B31*B33+C31*C33+D31*D33+E31*E33+F31*F33+G31*G33+H31*H33+I31*I33+J31*J33+K31*K33+L31*L33+M31*M33</f>
        <v>209448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513</v>
      </c>
      <c r="C34" s="211">
        <f t="shared" si="8"/>
        <v>523</v>
      </c>
      <c r="D34" s="211">
        <f t="shared" si="8"/>
        <v>466</v>
      </c>
      <c r="E34" s="211">
        <f t="shared" si="8"/>
        <v>382</v>
      </c>
      <c r="F34" s="211">
        <f t="shared" si="8"/>
        <v>376</v>
      </c>
      <c r="G34" s="211">
        <f t="shared" si="8"/>
        <v>286</v>
      </c>
      <c r="H34" s="211">
        <f t="shared" si="8"/>
        <v>273</v>
      </c>
      <c r="I34" s="211">
        <f t="shared" si="8"/>
        <v>231</v>
      </c>
      <c r="J34" s="211">
        <f t="shared" si="8"/>
        <v>198</v>
      </c>
      <c r="K34" s="211">
        <f t="shared" si="8"/>
        <v>174</v>
      </c>
      <c r="L34" s="211">
        <f t="shared" si="8"/>
        <v>129</v>
      </c>
      <c r="M34" s="212">
        <f t="shared" si="8"/>
        <v>102</v>
      </c>
      <c r="O34" s="164">
        <f>B31*B34+C31*C34+D31*D34+E31*E34+F31*F34+G31*G34+H31*H34+I31*I34+J31*J34+K31*K34+L31*L34+M31*M34</f>
        <v>321204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22</v>
      </c>
      <c r="C36" s="253">
        <v>8</v>
      </c>
      <c r="D36" s="253">
        <v>7</v>
      </c>
      <c r="E36" s="253">
        <v>3</v>
      </c>
      <c r="F36" s="253">
        <v>5</v>
      </c>
      <c r="G36" s="253">
        <v>3</v>
      </c>
      <c r="H36" s="253">
        <v>4</v>
      </c>
      <c r="I36" s="253">
        <v>1</v>
      </c>
      <c r="J36" s="253">
        <v>0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5185</v>
      </c>
    </row>
    <row r="37" spans="1:15" ht="18" customHeight="1" thickBot="1" x14ac:dyDescent="0.2">
      <c r="A37" s="242" t="s">
        <v>2</v>
      </c>
      <c r="B37" s="255">
        <v>80</v>
      </c>
      <c r="C37" s="256">
        <v>57</v>
      </c>
      <c r="D37" s="256">
        <v>33</v>
      </c>
      <c r="E37" s="256">
        <v>29</v>
      </c>
      <c r="F37" s="256">
        <v>15</v>
      </c>
      <c r="G37" s="256">
        <v>7</v>
      </c>
      <c r="H37" s="256">
        <v>3</v>
      </c>
      <c r="I37" s="256">
        <v>1</v>
      </c>
      <c r="J37" s="256">
        <v>2</v>
      </c>
      <c r="K37" s="256">
        <v>0</v>
      </c>
      <c r="L37" s="256">
        <v>0</v>
      </c>
      <c r="M37" s="257">
        <v>2</v>
      </c>
      <c r="O37" s="158">
        <f>B35*B37+C35*C37+D35*D37+E35*E37+F35*F37+G35*G37+H35*H37+I35*I37+J35*J37+K35*K37+L35*L37+M35*M37</f>
        <v>22352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102</v>
      </c>
      <c r="C38" s="211">
        <f t="shared" si="9"/>
        <v>65</v>
      </c>
      <c r="D38" s="211">
        <f t="shared" si="9"/>
        <v>40</v>
      </c>
      <c r="E38" s="211">
        <f t="shared" si="9"/>
        <v>32</v>
      </c>
      <c r="F38" s="211">
        <f t="shared" si="9"/>
        <v>20</v>
      </c>
      <c r="G38" s="211">
        <f t="shared" si="9"/>
        <v>10</v>
      </c>
      <c r="H38" s="211">
        <f t="shared" si="9"/>
        <v>7</v>
      </c>
      <c r="I38" s="211">
        <f t="shared" si="9"/>
        <v>2</v>
      </c>
      <c r="J38" s="211">
        <f t="shared" si="9"/>
        <v>2</v>
      </c>
      <c r="K38" s="211">
        <f t="shared" si="9"/>
        <v>0</v>
      </c>
      <c r="L38" s="211">
        <f t="shared" si="9"/>
        <v>0</v>
      </c>
      <c r="M38" s="212">
        <f t="shared" si="9"/>
        <v>2</v>
      </c>
      <c r="O38" s="164">
        <f>B35*B38+C35*C38+D35*D38+E35*E38+F35*F38+G35*G38+H35*H38+I35*I38+J35*J38+K35*K38+L35*L38+M35*M38</f>
        <v>27537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96" t="s">
        <v>3</v>
      </c>
      <c r="F39" s="297"/>
      <c r="G39" s="298" t="s">
        <v>6</v>
      </c>
      <c r="H39" s="299"/>
      <c r="I39" s="186"/>
      <c r="J39" s="300" t="s">
        <v>19</v>
      </c>
      <c r="K39" s="301"/>
      <c r="L39" s="302" t="s">
        <v>20</v>
      </c>
      <c r="M39" s="303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77">
        <f>SUM(B4:M4,B8:M8,B12:M12,B16:M16,B20:M20,B24:M24,B28:M28,B32:M32,B36:M36,B40:D40)</f>
        <v>34138</v>
      </c>
      <c r="F40" s="278"/>
      <c r="G40" s="246" t="s">
        <v>1</v>
      </c>
      <c r="H40" s="187">
        <f>J40/E40</f>
        <v>44.841818501376764</v>
      </c>
      <c r="I40" s="188"/>
      <c r="J40" s="279">
        <f>SUM(O4,O8,O12,O16,O20,O24,O28,O32,O36,O40,L40)</f>
        <v>1530810</v>
      </c>
      <c r="K40" s="280"/>
      <c r="L40" s="281"/>
      <c r="M40" s="282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1</v>
      </c>
      <c r="C41" s="262">
        <v>0</v>
      </c>
      <c r="D41" s="263">
        <v>0</v>
      </c>
      <c r="E41" s="304">
        <f>SUM(B5:M5,B9:M9,B13:M13,B17:M17,B21:M21,B25:M25,B29:M29,B33:M33,B37:M37,B41:D41)</f>
        <v>37160</v>
      </c>
      <c r="F41" s="305"/>
      <c r="G41" s="247" t="s">
        <v>2</v>
      </c>
      <c r="H41" s="189">
        <f>J41/E41</f>
        <v>47.978229278794402</v>
      </c>
      <c r="I41" s="190"/>
      <c r="J41" s="306">
        <f>SUM(O5,O9,O13,O17,O21,O25,O29,O33,O37,O41,L41)</f>
        <v>1782871</v>
      </c>
      <c r="K41" s="307"/>
      <c r="L41" s="308"/>
      <c r="M41" s="309"/>
      <c r="O41" s="158">
        <f>B39*B41+C39*C41</f>
        <v>108</v>
      </c>
    </row>
    <row r="42" spans="1:15" ht="18" customHeight="1" thickTop="1" thickBot="1" x14ac:dyDescent="0.2">
      <c r="A42" s="244" t="s">
        <v>5</v>
      </c>
      <c r="B42" s="231">
        <f>SUM(B40:B41)</f>
        <v>1</v>
      </c>
      <c r="C42" s="232">
        <f>SUM(C40:C41)</f>
        <v>0</v>
      </c>
      <c r="D42" s="233">
        <f>SUM(D40:D41)</f>
        <v>0</v>
      </c>
      <c r="E42" s="310">
        <f>SUM(E40:E41)</f>
        <v>71298</v>
      </c>
      <c r="F42" s="311"/>
      <c r="G42" s="248" t="s">
        <v>5</v>
      </c>
      <c r="H42" s="236">
        <f>J42/E42</f>
        <v>46.476493029257483</v>
      </c>
      <c r="I42" s="191"/>
      <c r="J42" s="312">
        <f>SUM(O6,O10,O14,O18,O22,O26,O30,O34,O38,O42,L42)</f>
        <v>3313681</v>
      </c>
      <c r="K42" s="313"/>
      <c r="L42" s="314"/>
      <c r="M42" s="315"/>
      <c r="O42" s="164">
        <f>B39*B42+C39*C42</f>
        <v>108</v>
      </c>
    </row>
    <row r="43" spans="1:15" ht="15" customHeight="1" thickTop="1" x14ac:dyDescent="0.15"/>
  </sheetData>
  <sheetProtection sheet="1" objects="1" scenarios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topLeftCell="A23" zoomScale="150" zoomScaleNormal="150" workbookViewId="0">
      <selection activeCell="J40" sqref="J40:K40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272" t="s">
        <v>80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</row>
    <row r="2" spans="1:22" ht="15" customHeight="1" thickBot="1" x14ac:dyDescent="0.2">
      <c r="A2" s="273"/>
      <c r="B2" s="273"/>
      <c r="J2" s="274"/>
      <c r="K2" s="274"/>
      <c r="L2" s="274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269" t="s">
        <v>0</v>
      </c>
      <c r="R3" s="270"/>
      <c r="S3" s="270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283</v>
      </c>
      <c r="C4" s="253">
        <v>307</v>
      </c>
      <c r="D4" s="253">
        <v>285</v>
      </c>
      <c r="E4" s="253">
        <v>323</v>
      </c>
      <c r="F4" s="253">
        <v>283</v>
      </c>
      <c r="G4" s="253">
        <v>370</v>
      </c>
      <c r="H4" s="253">
        <v>343</v>
      </c>
      <c r="I4" s="253">
        <v>386</v>
      </c>
      <c r="J4" s="253">
        <v>372</v>
      </c>
      <c r="K4" s="253">
        <v>353</v>
      </c>
      <c r="L4" s="253">
        <v>391</v>
      </c>
      <c r="M4" s="254">
        <v>410</v>
      </c>
      <c r="O4" s="152">
        <f>B3*B4+C3*C4+D3*D4+E3*E4+F3*F4+G3*G4+H3*H4+I3*I4+J3*J4+K3*K4+L3*L4+M3*M4</f>
        <v>24161</v>
      </c>
      <c r="Q4" s="153">
        <v>0</v>
      </c>
      <c r="R4" s="154" t="s">
        <v>4</v>
      </c>
      <c r="S4" s="155">
        <v>4</v>
      </c>
      <c r="T4" s="156">
        <f>SUM(B4:F4)</f>
        <v>1481</v>
      </c>
      <c r="U4" s="157">
        <f>SUM(B5:F5)</f>
        <v>1385</v>
      </c>
      <c r="V4" s="203">
        <f>SUM(T4:U4)</f>
        <v>2866</v>
      </c>
    </row>
    <row r="5" spans="1:22" ht="18" customHeight="1" thickBot="1" x14ac:dyDescent="0.2">
      <c r="A5" s="242" t="s">
        <v>2</v>
      </c>
      <c r="B5" s="255">
        <v>232</v>
      </c>
      <c r="C5" s="256">
        <v>270</v>
      </c>
      <c r="D5" s="256">
        <v>279</v>
      </c>
      <c r="E5" s="256">
        <v>274</v>
      </c>
      <c r="F5" s="256">
        <v>330</v>
      </c>
      <c r="G5" s="256">
        <v>326</v>
      </c>
      <c r="H5" s="256">
        <v>359</v>
      </c>
      <c r="I5" s="256">
        <v>330</v>
      </c>
      <c r="J5" s="256">
        <v>328</v>
      </c>
      <c r="K5" s="256">
        <v>364</v>
      </c>
      <c r="L5" s="256">
        <v>374</v>
      </c>
      <c r="M5" s="257">
        <v>369</v>
      </c>
      <c r="O5" s="158">
        <f>B3*B5+C3*C5+D3*D5+E3*E5+F3*F5+G3*G5+H3*H5+I3*I5+J3*J5+K3*K5+L3*L5+M3*M5</f>
        <v>22763</v>
      </c>
      <c r="Q5" s="159">
        <v>5</v>
      </c>
      <c r="R5" s="160" t="s">
        <v>4</v>
      </c>
      <c r="S5" s="161">
        <v>9</v>
      </c>
      <c r="T5" s="162">
        <f>SUM(G4:K4)</f>
        <v>1824</v>
      </c>
      <c r="U5" s="163">
        <f>SUM(G5:K5)</f>
        <v>1707</v>
      </c>
      <c r="V5" s="204">
        <f t="shared" ref="V5:V20" si="0">SUM(T5:U5)</f>
        <v>3531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515</v>
      </c>
      <c r="C6" s="208">
        <f t="shared" si="1"/>
        <v>577</v>
      </c>
      <c r="D6" s="208">
        <f t="shared" si="1"/>
        <v>564</v>
      </c>
      <c r="E6" s="208">
        <f t="shared" si="1"/>
        <v>597</v>
      </c>
      <c r="F6" s="208">
        <f t="shared" si="1"/>
        <v>613</v>
      </c>
      <c r="G6" s="208">
        <f t="shared" si="1"/>
        <v>696</v>
      </c>
      <c r="H6" s="208">
        <f t="shared" si="1"/>
        <v>702</v>
      </c>
      <c r="I6" s="208">
        <f t="shared" si="1"/>
        <v>716</v>
      </c>
      <c r="J6" s="208">
        <f t="shared" si="1"/>
        <v>700</v>
      </c>
      <c r="K6" s="208">
        <f t="shared" si="1"/>
        <v>717</v>
      </c>
      <c r="L6" s="208">
        <f t="shared" si="1"/>
        <v>765</v>
      </c>
      <c r="M6" s="209">
        <f t="shared" si="1"/>
        <v>779</v>
      </c>
      <c r="O6" s="164">
        <f>B3*B6+C3*C6+D3*D6+E3*E6+F3*F6+G3*G6+H3*H6+I3*I6+J3*J6+K3*K6+L3*L6+M3*M6</f>
        <v>46924</v>
      </c>
      <c r="Q6" s="159">
        <v>10</v>
      </c>
      <c r="R6" s="160" t="s">
        <v>4</v>
      </c>
      <c r="S6" s="161">
        <v>14</v>
      </c>
      <c r="T6" s="162">
        <f>SUM(L4:M4,B8:D8)</f>
        <v>1952</v>
      </c>
      <c r="U6" s="163">
        <f>SUM(L5:M5,B9:D9)</f>
        <v>1859</v>
      </c>
      <c r="V6" s="204">
        <f t="shared" si="0"/>
        <v>3811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1843</v>
      </c>
      <c r="U7" s="163">
        <f>SUM(E9:I9)</f>
        <v>1753</v>
      </c>
      <c r="V7" s="204">
        <f t="shared" si="0"/>
        <v>3596</v>
      </c>
    </row>
    <row r="8" spans="1:22" ht="18" customHeight="1" thickTop="1" x14ac:dyDescent="0.15">
      <c r="A8" s="237" t="s">
        <v>1</v>
      </c>
      <c r="B8" s="252">
        <v>364</v>
      </c>
      <c r="C8" s="253">
        <v>398</v>
      </c>
      <c r="D8" s="253">
        <v>389</v>
      </c>
      <c r="E8" s="253">
        <v>386</v>
      </c>
      <c r="F8" s="253">
        <v>373</v>
      </c>
      <c r="G8" s="253">
        <v>371</v>
      </c>
      <c r="H8" s="253">
        <v>364</v>
      </c>
      <c r="I8" s="253">
        <v>349</v>
      </c>
      <c r="J8" s="253">
        <v>352</v>
      </c>
      <c r="K8" s="253">
        <v>350</v>
      </c>
      <c r="L8" s="253">
        <v>318</v>
      </c>
      <c r="M8" s="254">
        <v>301</v>
      </c>
      <c r="O8" s="152">
        <f>B7*B8+C7*C8+D7*D8+E7*E8+F7*F8+G7*G8+H7*H8+I7*I8+J7*J8+K7*K8+L7*L8+M7*M8</f>
        <v>74545</v>
      </c>
      <c r="Q8" s="159">
        <v>20</v>
      </c>
      <c r="R8" s="160" t="s">
        <v>4</v>
      </c>
      <c r="S8" s="161">
        <v>24</v>
      </c>
      <c r="T8" s="162">
        <f>SUM(J8:M8,B12)</f>
        <v>1620</v>
      </c>
      <c r="U8" s="163">
        <f>SUM(J9:M9,B13)</f>
        <v>1663</v>
      </c>
      <c r="V8" s="204">
        <f t="shared" si="0"/>
        <v>3283</v>
      </c>
    </row>
    <row r="9" spans="1:22" ht="18" customHeight="1" thickBot="1" x14ac:dyDescent="0.2">
      <c r="A9" s="242" t="s">
        <v>2</v>
      </c>
      <c r="B9" s="255">
        <v>378</v>
      </c>
      <c r="C9" s="256">
        <v>340</v>
      </c>
      <c r="D9" s="256">
        <v>398</v>
      </c>
      <c r="E9" s="256">
        <v>347</v>
      </c>
      <c r="F9" s="256">
        <v>342</v>
      </c>
      <c r="G9" s="256">
        <v>334</v>
      </c>
      <c r="H9" s="256">
        <v>359</v>
      </c>
      <c r="I9" s="256">
        <v>371</v>
      </c>
      <c r="J9" s="256">
        <v>378</v>
      </c>
      <c r="K9" s="256">
        <v>342</v>
      </c>
      <c r="L9" s="256">
        <v>308</v>
      </c>
      <c r="M9" s="257">
        <v>311</v>
      </c>
      <c r="O9" s="158">
        <f>B7*B9+C7*C9+D7*D9+E7*E9+F7*F9+G7*G9+H7*H9+I7*I9+J7*J9+K7*K9+L7*L9+M7*M9</f>
        <v>73065</v>
      </c>
      <c r="Q9" s="159">
        <v>25</v>
      </c>
      <c r="R9" s="160" t="s">
        <v>4</v>
      </c>
      <c r="S9" s="161">
        <v>29</v>
      </c>
      <c r="T9" s="162">
        <f>SUM(C12:G12)</f>
        <v>1430</v>
      </c>
      <c r="U9" s="163">
        <f>SUM(C13:G13)</f>
        <v>1521</v>
      </c>
      <c r="V9" s="204">
        <f t="shared" si="0"/>
        <v>2951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742</v>
      </c>
      <c r="C10" s="211">
        <f t="shared" si="2"/>
        <v>738</v>
      </c>
      <c r="D10" s="211">
        <f t="shared" si="2"/>
        <v>787</v>
      </c>
      <c r="E10" s="211">
        <f t="shared" si="2"/>
        <v>733</v>
      </c>
      <c r="F10" s="211">
        <f t="shared" si="2"/>
        <v>715</v>
      </c>
      <c r="G10" s="211">
        <f t="shared" si="2"/>
        <v>705</v>
      </c>
      <c r="H10" s="211">
        <f t="shared" si="2"/>
        <v>723</v>
      </c>
      <c r="I10" s="211">
        <f t="shared" si="2"/>
        <v>720</v>
      </c>
      <c r="J10" s="211">
        <f t="shared" si="2"/>
        <v>730</v>
      </c>
      <c r="K10" s="211">
        <f t="shared" si="2"/>
        <v>692</v>
      </c>
      <c r="L10" s="211">
        <f t="shared" si="2"/>
        <v>626</v>
      </c>
      <c r="M10" s="212">
        <f t="shared" si="2"/>
        <v>612</v>
      </c>
      <c r="O10" s="164">
        <f>B7*B10+C7*C10+D7*D10+E7*E10+F7*F10+G7*G10+H7*H10+I7*I10+J7*J10+K7*K10+L7*L10+M7*M10</f>
        <v>147610</v>
      </c>
      <c r="Q10" s="159">
        <v>30</v>
      </c>
      <c r="R10" s="160" t="s">
        <v>4</v>
      </c>
      <c r="S10" s="161">
        <v>34</v>
      </c>
      <c r="T10" s="162">
        <f>SUM(H12:L12)</f>
        <v>1674</v>
      </c>
      <c r="U10" s="163">
        <f>SUM(H13:L13)</f>
        <v>1712</v>
      </c>
      <c r="V10" s="204">
        <f t="shared" si="0"/>
        <v>3386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2074</v>
      </c>
      <c r="U11" s="163">
        <f>SUM(M13,B17:E17)</f>
        <v>2129</v>
      </c>
      <c r="V11" s="204">
        <f t="shared" si="0"/>
        <v>4203</v>
      </c>
    </row>
    <row r="12" spans="1:22" ht="18" customHeight="1" thickTop="1" x14ac:dyDescent="0.15">
      <c r="A12" s="237" t="s">
        <v>1</v>
      </c>
      <c r="B12" s="252">
        <v>299</v>
      </c>
      <c r="C12" s="253">
        <v>290</v>
      </c>
      <c r="D12" s="253">
        <v>289</v>
      </c>
      <c r="E12" s="253">
        <v>268</v>
      </c>
      <c r="F12" s="253">
        <v>271</v>
      </c>
      <c r="G12" s="253">
        <v>312</v>
      </c>
      <c r="H12" s="253">
        <v>291</v>
      </c>
      <c r="I12" s="253">
        <v>333</v>
      </c>
      <c r="J12" s="253">
        <v>316</v>
      </c>
      <c r="K12" s="253">
        <v>370</v>
      </c>
      <c r="L12" s="253">
        <v>364</v>
      </c>
      <c r="M12" s="254">
        <v>360</v>
      </c>
      <c r="O12" s="152">
        <f>B11*B12+C11*C12+D11*D12+E11*E12+F11*F12+G11*G12+H11*H12+I11*I12+J11*J12+K11*K12+L11*L12+M11*M12</f>
        <v>112163</v>
      </c>
      <c r="Q12" s="159">
        <v>40</v>
      </c>
      <c r="R12" s="160" t="s">
        <v>4</v>
      </c>
      <c r="S12" s="161">
        <v>44</v>
      </c>
      <c r="T12" s="162">
        <f>SUM(F16:J16)</f>
        <v>2479</v>
      </c>
      <c r="U12" s="163">
        <f>SUM(F17:J17)</f>
        <v>2587</v>
      </c>
      <c r="V12" s="204">
        <f t="shared" si="0"/>
        <v>5066</v>
      </c>
    </row>
    <row r="13" spans="1:22" ht="18" customHeight="1" thickBot="1" x14ac:dyDescent="0.2">
      <c r="A13" s="242" t="s">
        <v>2</v>
      </c>
      <c r="B13" s="255">
        <v>324</v>
      </c>
      <c r="C13" s="256">
        <v>292</v>
      </c>
      <c r="D13" s="256">
        <v>287</v>
      </c>
      <c r="E13" s="256">
        <v>312</v>
      </c>
      <c r="F13" s="256">
        <v>320</v>
      </c>
      <c r="G13" s="256">
        <v>310</v>
      </c>
      <c r="H13" s="256">
        <v>316</v>
      </c>
      <c r="I13" s="256">
        <v>335</v>
      </c>
      <c r="J13" s="256">
        <v>350</v>
      </c>
      <c r="K13" s="256">
        <v>361</v>
      </c>
      <c r="L13" s="256">
        <v>350</v>
      </c>
      <c r="M13" s="257">
        <v>392</v>
      </c>
      <c r="O13" s="158">
        <f>B11*B13+C11*C13+D11*D13+E11*E13+F11*F13+G11*G13+H11*H13+I11*I13+J11*J13+K11*K13+L11*L13+M11*M13</f>
        <v>117510</v>
      </c>
      <c r="Q13" s="159">
        <v>45</v>
      </c>
      <c r="R13" s="160" t="s">
        <v>4</v>
      </c>
      <c r="S13" s="161">
        <v>49</v>
      </c>
      <c r="T13" s="162">
        <f>SUM(K16:M16,B20:C20)</f>
        <v>2898</v>
      </c>
      <c r="U13" s="163">
        <f>SUM(K17:M17,B21:C21)</f>
        <v>3004</v>
      </c>
      <c r="V13" s="204">
        <f t="shared" si="0"/>
        <v>5902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623</v>
      </c>
      <c r="C14" s="208">
        <f t="shared" si="3"/>
        <v>582</v>
      </c>
      <c r="D14" s="208">
        <f t="shared" si="3"/>
        <v>576</v>
      </c>
      <c r="E14" s="208">
        <f t="shared" si="3"/>
        <v>580</v>
      </c>
      <c r="F14" s="208">
        <f t="shared" si="3"/>
        <v>591</v>
      </c>
      <c r="G14" s="208">
        <f t="shared" si="3"/>
        <v>622</v>
      </c>
      <c r="H14" s="208">
        <f t="shared" si="3"/>
        <v>607</v>
      </c>
      <c r="I14" s="208">
        <f t="shared" si="3"/>
        <v>668</v>
      </c>
      <c r="J14" s="208">
        <f t="shared" si="3"/>
        <v>666</v>
      </c>
      <c r="K14" s="208">
        <f t="shared" si="3"/>
        <v>731</v>
      </c>
      <c r="L14" s="208">
        <f t="shared" si="3"/>
        <v>714</v>
      </c>
      <c r="M14" s="209">
        <f t="shared" si="3"/>
        <v>752</v>
      </c>
      <c r="O14" s="164">
        <f>B11*B14+C11*C14+D11*D14+E11*E14+F11*F14+G11*G14+H11*H14+I11*I14+J11*J14+K11*K14+L11*L14+M11*M14</f>
        <v>229673</v>
      </c>
      <c r="Q14" s="159">
        <v>50</v>
      </c>
      <c r="R14" s="160" t="s">
        <v>4</v>
      </c>
      <c r="S14" s="161">
        <v>54</v>
      </c>
      <c r="T14" s="162">
        <f>SUM(D20:H20)</f>
        <v>2577</v>
      </c>
      <c r="U14" s="163">
        <f>SUM(D21:H21)</f>
        <v>2586</v>
      </c>
      <c r="V14" s="204">
        <f t="shared" si="0"/>
        <v>5163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1956</v>
      </c>
      <c r="U15" s="163">
        <f>SUM(I21:M21)</f>
        <v>2058</v>
      </c>
      <c r="V15" s="204">
        <f t="shared" si="0"/>
        <v>4014</v>
      </c>
    </row>
    <row r="16" spans="1:22" ht="18" customHeight="1" thickTop="1" x14ac:dyDescent="0.15">
      <c r="A16" s="237" t="s">
        <v>1</v>
      </c>
      <c r="B16" s="252">
        <v>404</v>
      </c>
      <c r="C16" s="253">
        <v>409</v>
      </c>
      <c r="D16" s="253">
        <v>474</v>
      </c>
      <c r="E16" s="253">
        <v>427</v>
      </c>
      <c r="F16" s="253">
        <v>477</v>
      </c>
      <c r="G16" s="253">
        <v>471</v>
      </c>
      <c r="H16" s="253">
        <v>467</v>
      </c>
      <c r="I16" s="253">
        <v>531</v>
      </c>
      <c r="J16" s="253">
        <v>533</v>
      </c>
      <c r="K16" s="253">
        <v>590</v>
      </c>
      <c r="L16" s="253">
        <v>576</v>
      </c>
      <c r="M16" s="254">
        <v>589</v>
      </c>
      <c r="O16" s="152">
        <f>B15*B16+C15*C16+D15*D16+E15*E16+F15*F16+G15*G16+H15*H16+I15*I16+J15*J16+K15*K16+L15*L16+M15*M16</f>
        <v>249361</v>
      </c>
      <c r="Q16" s="159">
        <v>60</v>
      </c>
      <c r="R16" s="160" t="s">
        <v>4</v>
      </c>
      <c r="S16" s="161">
        <v>64</v>
      </c>
      <c r="T16" s="162">
        <f>SUM(B24:F24)</f>
        <v>1780</v>
      </c>
      <c r="U16" s="163">
        <f>SUM(B25:F25)</f>
        <v>1890</v>
      </c>
      <c r="V16" s="204">
        <f t="shared" si="0"/>
        <v>3670</v>
      </c>
    </row>
    <row r="17" spans="1:22" ht="18" customHeight="1" thickBot="1" x14ac:dyDescent="0.2">
      <c r="A17" s="242" t="s">
        <v>2</v>
      </c>
      <c r="B17" s="255">
        <v>412</v>
      </c>
      <c r="C17" s="256">
        <v>413</v>
      </c>
      <c r="D17" s="256">
        <v>476</v>
      </c>
      <c r="E17" s="256">
        <v>436</v>
      </c>
      <c r="F17" s="256">
        <v>476</v>
      </c>
      <c r="G17" s="256">
        <v>505</v>
      </c>
      <c r="H17" s="256">
        <v>525</v>
      </c>
      <c r="I17" s="256">
        <v>525</v>
      </c>
      <c r="J17" s="256">
        <v>556</v>
      </c>
      <c r="K17" s="256">
        <v>586</v>
      </c>
      <c r="L17" s="256">
        <v>579</v>
      </c>
      <c r="M17" s="257">
        <v>579</v>
      </c>
      <c r="O17" s="158">
        <f>B15*B17+C15*C17+D15*D17+E15*E17+F15*F17+G15*G17+H15*H17+I15*I17+J15*J17+K15*K17+L15*L17+M15*M17</f>
        <v>254256</v>
      </c>
      <c r="Q17" s="159">
        <v>65</v>
      </c>
      <c r="R17" s="160" t="s">
        <v>4</v>
      </c>
      <c r="S17" s="161">
        <v>69</v>
      </c>
      <c r="T17" s="162">
        <f>SUM(G24:K24)</f>
        <v>1909</v>
      </c>
      <c r="U17" s="163">
        <f>SUM(G25:K25)</f>
        <v>2210</v>
      </c>
      <c r="V17" s="204">
        <f t="shared" si="0"/>
        <v>4119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816</v>
      </c>
      <c r="C18" s="208">
        <f t="shared" si="4"/>
        <v>822</v>
      </c>
      <c r="D18" s="208">
        <f t="shared" si="4"/>
        <v>950</v>
      </c>
      <c r="E18" s="208">
        <f t="shared" si="4"/>
        <v>863</v>
      </c>
      <c r="F18" s="208">
        <f t="shared" si="4"/>
        <v>953</v>
      </c>
      <c r="G18" s="208">
        <f t="shared" si="4"/>
        <v>976</v>
      </c>
      <c r="H18" s="208">
        <f t="shared" si="4"/>
        <v>992</v>
      </c>
      <c r="I18" s="208">
        <f t="shared" si="4"/>
        <v>1056</v>
      </c>
      <c r="J18" s="208">
        <f t="shared" si="4"/>
        <v>1089</v>
      </c>
      <c r="K18" s="208">
        <f t="shared" si="4"/>
        <v>1176</v>
      </c>
      <c r="L18" s="208">
        <f t="shared" si="4"/>
        <v>1155</v>
      </c>
      <c r="M18" s="209">
        <f t="shared" si="4"/>
        <v>1168</v>
      </c>
      <c r="O18" s="164">
        <f>B15*B18+C15*C18+D15*D18+E15*E18+F15*F18+G15*G18+H15*H18+I15*I18+J15*J18+K15*K18+L15*L18+M15*M18</f>
        <v>503617</v>
      </c>
      <c r="Q18" s="159">
        <v>70</v>
      </c>
      <c r="R18" s="160" t="s">
        <v>4</v>
      </c>
      <c r="S18" s="161">
        <v>74</v>
      </c>
      <c r="T18" s="162">
        <f>SUM(L24:M24,B28:D28)</f>
        <v>2534</v>
      </c>
      <c r="U18" s="163">
        <f>SUM(L25:M25,B29:D29)</f>
        <v>3131</v>
      </c>
      <c r="V18" s="204">
        <f t="shared" si="0"/>
        <v>5665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1869</v>
      </c>
      <c r="U19" s="163">
        <f>SUM(E29:I29)</f>
        <v>2087</v>
      </c>
      <c r="V19" s="204">
        <f t="shared" si="0"/>
        <v>3956</v>
      </c>
    </row>
    <row r="20" spans="1:22" ht="18" customHeight="1" thickTop="1" thickBot="1" x14ac:dyDescent="0.2">
      <c r="A20" s="237" t="s">
        <v>1</v>
      </c>
      <c r="B20" s="252">
        <v>570</v>
      </c>
      <c r="C20" s="253">
        <v>573</v>
      </c>
      <c r="D20" s="253">
        <v>571</v>
      </c>
      <c r="E20" s="253">
        <v>535</v>
      </c>
      <c r="F20" s="253">
        <v>537</v>
      </c>
      <c r="G20" s="253">
        <v>452</v>
      </c>
      <c r="H20" s="253">
        <v>482</v>
      </c>
      <c r="I20" s="253">
        <v>388</v>
      </c>
      <c r="J20" s="253">
        <v>407</v>
      </c>
      <c r="K20" s="253">
        <v>414</v>
      </c>
      <c r="L20" s="253">
        <v>369</v>
      </c>
      <c r="M20" s="254">
        <v>378</v>
      </c>
      <c r="O20" s="152">
        <f>B19*B20+C19*C20+D19*D20+E19*E20+F19*F20+G19*G20+H19*H20+I19*I20+J19*J20+K19*K20+L19*L20+M19*M20</f>
        <v>300614</v>
      </c>
      <c r="Q20" s="167">
        <v>80</v>
      </c>
      <c r="R20" s="168" t="s">
        <v>4</v>
      </c>
      <c r="S20" s="169"/>
      <c r="T20" s="170">
        <f>SUM(J28:M28,B32:M32,B36:M36,B40:D40)</f>
        <v>2417</v>
      </c>
      <c r="U20" s="171">
        <f>SUM(J29:M29,B33:M33,B37:M37,B41:D41)</f>
        <v>4014</v>
      </c>
      <c r="V20" s="205">
        <f t="shared" si="0"/>
        <v>6431</v>
      </c>
    </row>
    <row r="21" spans="1:22" ht="18" customHeight="1" thickTop="1" thickBot="1" x14ac:dyDescent="0.2">
      <c r="A21" s="242" t="s">
        <v>2</v>
      </c>
      <c r="B21" s="255">
        <v>657</v>
      </c>
      <c r="C21" s="256">
        <v>603</v>
      </c>
      <c r="D21" s="256">
        <v>564</v>
      </c>
      <c r="E21" s="256">
        <v>513</v>
      </c>
      <c r="F21" s="256">
        <v>514</v>
      </c>
      <c r="G21" s="256">
        <v>497</v>
      </c>
      <c r="H21" s="256">
        <v>498</v>
      </c>
      <c r="I21" s="256">
        <v>399</v>
      </c>
      <c r="J21" s="256">
        <v>435</v>
      </c>
      <c r="K21" s="256">
        <v>409</v>
      </c>
      <c r="L21" s="256">
        <v>425</v>
      </c>
      <c r="M21" s="257">
        <v>390</v>
      </c>
      <c r="O21" s="158">
        <f>B19*B21+C19*C21+D19*D21+E19*E21+F19*F21+G19*G21+H19*H21+I19*I21+J19*J21+K19*K21+L19*L21+M19*M21</f>
        <v>312685</v>
      </c>
      <c r="Q21" s="275" t="s">
        <v>8</v>
      </c>
      <c r="R21" s="276"/>
      <c r="S21" s="276"/>
      <c r="T21" s="172">
        <f>SUM(T4:T20)</f>
        <v>34317</v>
      </c>
      <c r="U21" s="173">
        <f>SUM(U4:U20)</f>
        <v>37296</v>
      </c>
      <c r="V21" s="206">
        <f>SUM(V4:V20)</f>
        <v>71613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1227</v>
      </c>
      <c r="C22" s="211">
        <f t="shared" si="5"/>
        <v>1176</v>
      </c>
      <c r="D22" s="211">
        <f t="shared" si="5"/>
        <v>1135</v>
      </c>
      <c r="E22" s="211">
        <f t="shared" si="5"/>
        <v>1048</v>
      </c>
      <c r="F22" s="211">
        <f t="shared" si="5"/>
        <v>1051</v>
      </c>
      <c r="G22" s="211">
        <f t="shared" si="5"/>
        <v>949</v>
      </c>
      <c r="H22" s="211">
        <f t="shared" si="5"/>
        <v>980</v>
      </c>
      <c r="I22" s="211">
        <f t="shared" si="5"/>
        <v>787</v>
      </c>
      <c r="J22" s="211">
        <f t="shared" si="5"/>
        <v>842</v>
      </c>
      <c r="K22" s="211">
        <f t="shared" si="5"/>
        <v>823</v>
      </c>
      <c r="L22" s="211">
        <f t="shared" si="5"/>
        <v>794</v>
      </c>
      <c r="M22" s="212">
        <f t="shared" si="5"/>
        <v>768</v>
      </c>
      <c r="O22" s="164">
        <f>B19*B22+C19*C22+D19*D22+E19*E22+F19*F22+G19*G22+H19*H22+I19*I22+J19*J22+K19*K22+L19*L22+M19*M22</f>
        <v>613299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269" t="s">
        <v>0</v>
      </c>
      <c r="R23" s="270"/>
      <c r="S23" s="271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352</v>
      </c>
      <c r="C24" s="253">
        <v>369</v>
      </c>
      <c r="D24" s="253">
        <v>380</v>
      </c>
      <c r="E24" s="253">
        <v>348</v>
      </c>
      <c r="F24" s="253">
        <v>331</v>
      </c>
      <c r="G24" s="253">
        <v>333</v>
      </c>
      <c r="H24" s="253">
        <v>398</v>
      </c>
      <c r="I24" s="253">
        <v>364</v>
      </c>
      <c r="J24" s="253">
        <v>389</v>
      </c>
      <c r="K24" s="253">
        <v>425</v>
      </c>
      <c r="L24" s="253">
        <v>447</v>
      </c>
      <c r="M24" s="254">
        <v>464</v>
      </c>
      <c r="O24" s="152">
        <f>B23*B24+C23*C24+D23*D24+E23*E24+F23*F24+G23*G24+H23*H24+I23*I24+J23*J24+K23*K24+L23*L24+M23*M24</f>
        <v>302609</v>
      </c>
      <c r="Q24" s="283" t="s">
        <v>21</v>
      </c>
      <c r="R24" s="284"/>
      <c r="S24" s="284"/>
      <c r="T24" s="174">
        <f>SUM(T4:T6)</f>
        <v>5257</v>
      </c>
      <c r="U24" s="175">
        <f>SUM(U4:U6)</f>
        <v>4951</v>
      </c>
      <c r="V24" s="213">
        <f>SUM(T24:U24)</f>
        <v>10208</v>
      </c>
    </row>
    <row r="25" spans="1:22" ht="18" customHeight="1" thickBot="1" x14ac:dyDescent="0.2">
      <c r="A25" s="242" t="s">
        <v>2</v>
      </c>
      <c r="B25" s="255">
        <v>380</v>
      </c>
      <c r="C25" s="256">
        <v>365</v>
      </c>
      <c r="D25" s="256">
        <v>388</v>
      </c>
      <c r="E25" s="256">
        <v>376</v>
      </c>
      <c r="F25" s="256">
        <v>381</v>
      </c>
      <c r="G25" s="256">
        <v>426</v>
      </c>
      <c r="H25" s="256">
        <v>414</v>
      </c>
      <c r="I25" s="256">
        <v>424</v>
      </c>
      <c r="J25" s="256">
        <v>463</v>
      </c>
      <c r="K25" s="256">
        <v>483</v>
      </c>
      <c r="L25" s="256">
        <v>522</v>
      </c>
      <c r="M25" s="257">
        <v>610</v>
      </c>
      <c r="O25" s="158">
        <f>B23*B25+C23*C25+D23*D25+E23*E25+F23*F25+G23*G25+H23*H25+I23*I25+J23*J25+K23*K25+L23*L25+M23*M25</f>
        <v>345276</v>
      </c>
      <c r="Q25" s="285" t="s">
        <v>24</v>
      </c>
      <c r="R25" s="286"/>
      <c r="S25" s="286"/>
      <c r="T25" s="176">
        <f>T24/T$30</f>
        <v>0.15318938135617916</v>
      </c>
      <c r="U25" s="177">
        <f>U24/U$30</f>
        <v>0.13274882024882026</v>
      </c>
      <c r="V25" s="214">
        <f>V24/V$30</f>
        <v>0.14254395151718263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732</v>
      </c>
      <c r="C26" s="208">
        <f t="shared" si="6"/>
        <v>734</v>
      </c>
      <c r="D26" s="208">
        <f t="shared" si="6"/>
        <v>768</v>
      </c>
      <c r="E26" s="208">
        <f t="shared" si="6"/>
        <v>724</v>
      </c>
      <c r="F26" s="208">
        <f t="shared" si="6"/>
        <v>712</v>
      </c>
      <c r="G26" s="208">
        <f t="shared" si="6"/>
        <v>759</v>
      </c>
      <c r="H26" s="208">
        <f t="shared" si="6"/>
        <v>812</v>
      </c>
      <c r="I26" s="208">
        <f t="shared" si="6"/>
        <v>788</v>
      </c>
      <c r="J26" s="208">
        <f t="shared" si="6"/>
        <v>852</v>
      </c>
      <c r="K26" s="208">
        <f t="shared" si="6"/>
        <v>908</v>
      </c>
      <c r="L26" s="208">
        <f t="shared" si="6"/>
        <v>969</v>
      </c>
      <c r="M26" s="209">
        <f t="shared" si="6"/>
        <v>1074</v>
      </c>
      <c r="O26" s="164">
        <f>B23*B26+C23*C26+D23*D26+E23*E26+F23*F26+G23*G26+H23*H26+I23*I26+J23*J26+K23*K26+L23*L26+M23*M26</f>
        <v>647885</v>
      </c>
      <c r="Q26" s="287" t="s">
        <v>22</v>
      </c>
      <c r="R26" s="288"/>
      <c r="S26" s="288"/>
      <c r="T26" s="178">
        <f>SUM(T7:T16)</f>
        <v>20331</v>
      </c>
      <c r="U26" s="179">
        <f>SUM(U7:U16)</f>
        <v>20903</v>
      </c>
      <c r="V26" s="215">
        <f>SUM(T26:U26)</f>
        <v>41234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289" t="s">
        <v>24</v>
      </c>
      <c r="R27" s="290"/>
      <c r="S27" s="290"/>
      <c r="T27" s="180">
        <f>T26/T$30</f>
        <v>0.59244689221085756</v>
      </c>
      <c r="U27" s="181">
        <f>U26/U$30</f>
        <v>0.56046224796224797</v>
      </c>
      <c r="V27" s="216">
        <f>V26/V$30</f>
        <v>0.57578931199642525</v>
      </c>
    </row>
    <row r="28" spans="1:22" ht="18" customHeight="1" thickTop="1" x14ac:dyDescent="0.15">
      <c r="A28" s="237" t="s">
        <v>1</v>
      </c>
      <c r="B28" s="252">
        <v>551</v>
      </c>
      <c r="C28" s="253">
        <v>539</v>
      </c>
      <c r="D28" s="253">
        <v>533</v>
      </c>
      <c r="E28" s="253">
        <v>462</v>
      </c>
      <c r="F28" s="253">
        <v>306</v>
      </c>
      <c r="G28" s="253">
        <v>399</v>
      </c>
      <c r="H28" s="253">
        <v>373</v>
      </c>
      <c r="I28" s="253">
        <v>329</v>
      </c>
      <c r="J28" s="253">
        <v>332</v>
      </c>
      <c r="K28" s="253">
        <v>284</v>
      </c>
      <c r="L28" s="253">
        <v>282</v>
      </c>
      <c r="M28" s="254">
        <v>219</v>
      </c>
      <c r="O28" s="152">
        <f>B27*B28+C27*C28+D27*D28+E27*E28+F27*F28+G27*G28+H27*H28+I27*I28+J27*J28+K27*K28+L27*L28+M27*M28</f>
        <v>353040</v>
      </c>
      <c r="Q28" s="287" t="s">
        <v>23</v>
      </c>
      <c r="R28" s="288"/>
      <c r="S28" s="288"/>
      <c r="T28" s="178">
        <f>SUM(T17:T20)</f>
        <v>8729</v>
      </c>
      <c r="U28" s="179">
        <f>SUM(U17:U20)</f>
        <v>11442</v>
      </c>
      <c r="V28" s="215">
        <f>SUM(T28:U28)</f>
        <v>20171</v>
      </c>
    </row>
    <row r="29" spans="1:22" ht="18" customHeight="1" thickBot="1" x14ac:dyDescent="0.2">
      <c r="A29" s="242" t="s">
        <v>2</v>
      </c>
      <c r="B29" s="255">
        <v>654</v>
      </c>
      <c r="C29" s="256">
        <v>663</v>
      </c>
      <c r="D29" s="256">
        <v>682</v>
      </c>
      <c r="E29" s="256">
        <v>499</v>
      </c>
      <c r="F29" s="256">
        <v>319</v>
      </c>
      <c r="G29" s="256">
        <v>420</v>
      </c>
      <c r="H29" s="256">
        <v>415</v>
      </c>
      <c r="I29" s="256">
        <v>434</v>
      </c>
      <c r="J29" s="256">
        <v>419</v>
      </c>
      <c r="K29" s="256">
        <v>372</v>
      </c>
      <c r="L29" s="256">
        <v>346</v>
      </c>
      <c r="M29" s="257">
        <v>322</v>
      </c>
      <c r="O29" s="158">
        <f>B27*B29+C27*C29+D27*D29+E27*E29+F27*F29+G27*G29+H27*H29+I27*I29+J27*J29+K27*K29+L27*L29+M27*M29</f>
        <v>425370</v>
      </c>
      <c r="Q29" s="291" t="s">
        <v>24</v>
      </c>
      <c r="R29" s="292"/>
      <c r="S29" s="292"/>
      <c r="T29" s="182">
        <f>T28/T$30</f>
        <v>0.25436372643296323</v>
      </c>
      <c r="U29" s="183">
        <f>U28/U$30</f>
        <v>0.3067889317889318</v>
      </c>
      <c r="V29" s="217">
        <f>V28/V$30</f>
        <v>0.28166673648639212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1205</v>
      </c>
      <c r="C30" s="211">
        <f t="shared" si="7"/>
        <v>1202</v>
      </c>
      <c r="D30" s="211">
        <f t="shared" si="7"/>
        <v>1215</v>
      </c>
      <c r="E30" s="211">
        <f t="shared" si="7"/>
        <v>961</v>
      </c>
      <c r="F30" s="211">
        <f t="shared" si="7"/>
        <v>625</v>
      </c>
      <c r="G30" s="211">
        <f t="shared" si="7"/>
        <v>819</v>
      </c>
      <c r="H30" s="211">
        <f t="shared" si="7"/>
        <v>788</v>
      </c>
      <c r="I30" s="211">
        <f t="shared" si="7"/>
        <v>763</v>
      </c>
      <c r="J30" s="211">
        <f t="shared" si="7"/>
        <v>751</v>
      </c>
      <c r="K30" s="211">
        <f t="shared" si="7"/>
        <v>656</v>
      </c>
      <c r="L30" s="211">
        <f t="shared" si="7"/>
        <v>628</v>
      </c>
      <c r="M30" s="212">
        <f t="shared" si="7"/>
        <v>541</v>
      </c>
      <c r="O30" s="164">
        <f>B27*B30+C27*C30+D27*D30+E27*E30+F27*F30+G27*G30+H27*H30+I27*I30+J27*J30+K27*K30+L27*L30+M27*M30</f>
        <v>778410</v>
      </c>
      <c r="Q30" s="293" t="s">
        <v>8</v>
      </c>
      <c r="R30" s="294"/>
      <c r="S30" s="295"/>
      <c r="T30" s="184">
        <f>SUM(T24,T26,T28)</f>
        <v>34317</v>
      </c>
      <c r="U30" s="173">
        <f>SUM(U24,U26,U28)</f>
        <v>37296</v>
      </c>
      <c r="V30" s="218">
        <f>SUM(T30:U30)</f>
        <v>71613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231</v>
      </c>
      <c r="C32" s="253">
        <v>186</v>
      </c>
      <c r="D32" s="253">
        <v>163</v>
      </c>
      <c r="E32" s="253">
        <v>159</v>
      </c>
      <c r="F32" s="253">
        <v>97</v>
      </c>
      <c r="G32" s="253">
        <v>102</v>
      </c>
      <c r="H32" s="253">
        <v>76</v>
      </c>
      <c r="I32" s="253">
        <v>74</v>
      </c>
      <c r="J32" s="253">
        <v>67</v>
      </c>
      <c r="K32" s="253">
        <v>37</v>
      </c>
      <c r="L32" s="253">
        <v>34</v>
      </c>
      <c r="M32" s="254">
        <v>32</v>
      </c>
      <c r="O32" s="152">
        <f>B31*B32+C31*C32+D31*D32+E31*E32+F31*F32+G31*G32+H31*H32+I31*I32+J31*J32+K31*K32+L31*L32+M31*M32</f>
        <v>110094</v>
      </c>
    </row>
    <row r="33" spans="1:15" ht="18" customHeight="1" thickBot="1" x14ac:dyDescent="0.2">
      <c r="A33" s="242" t="s">
        <v>2</v>
      </c>
      <c r="B33" s="255">
        <v>328</v>
      </c>
      <c r="C33" s="256">
        <v>311</v>
      </c>
      <c r="D33" s="256">
        <v>244</v>
      </c>
      <c r="E33" s="256">
        <v>247</v>
      </c>
      <c r="F33" s="256">
        <v>212</v>
      </c>
      <c r="G33" s="256">
        <v>206</v>
      </c>
      <c r="H33" s="256">
        <v>182</v>
      </c>
      <c r="I33" s="256">
        <v>160</v>
      </c>
      <c r="J33" s="256">
        <v>148</v>
      </c>
      <c r="K33" s="256">
        <v>133</v>
      </c>
      <c r="L33" s="256">
        <v>94</v>
      </c>
      <c r="M33" s="257">
        <v>92</v>
      </c>
      <c r="O33" s="158">
        <f>B31*B33+C31*C33+D31*D33+E31*E33+F31*F33+G31*G33+H31*H33+I31*I33+J31*J33+K31*K33+L31*L33+M31*M33</f>
        <v>207951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559</v>
      </c>
      <c r="C34" s="211">
        <f t="shared" si="8"/>
        <v>497</v>
      </c>
      <c r="D34" s="211">
        <f t="shared" si="8"/>
        <v>407</v>
      </c>
      <c r="E34" s="211">
        <f t="shared" si="8"/>
        <v>406</v>
      </c>
      <c r="F34" s="211">
        <f t="shared" si="8"/>
        <v>309</v>
      </c>
      <c r="G34" s="211">
        <f t="shared" si="8"/>
        <v>308</v>
      </c>
      <c r="H34" s="211">
        <f t="shared" si="8"/>
        <v>258</v>
      </c>
      <c r="I34" s="211">
        <f t="shared" si="8"/>
        <v>234</v>
      </c>
      <c r="J34" s="211">
        <f t="shared" si="8"/>
        <v>215</v>
      </c>
      <c r="K34" s="211">
        <f t="shared" si="8"/>
        <v>170</v>
      </c>
      <c r="L34" s="211">
        <f t="shared" si="8"/>
        <v>128</v>
      </c>
      <c r="M34" s="212">
        <f t="shared" si="8"/>
        <v>124</v>
      </c>
      <c r="O34" s="164">
        <f>B31*B34+C31*C34+D31*D34+E31*E34+F31*F34+G31*G34+H31*H34+I31*I34+J31*J34+K31*K34+L31*L34+M31*M34</f>
        <v>318045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11</v>
      </c>
      <c r="C36" s="253">
        <v>11</v>
      </c>
      <c r="D36" s="253">
        <v>5</v>
      </c>
      <c r="E36" s="253">
        <v>5</v>
      </c>
      <c r="F36" s="253">
        <v>5</v>
      </c>
      <c r="G36" s="253">
        <v>4</v>
      </c>
      <c r="H36" s="253">
        <v>1</v>
      </c>
      <c r="I36" s="253">
        <v>0</v>
      </c>
      <c r="J36" s="253">
        <v>0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4114</v>
      </c>
    </row>
    <row r="37" spans="1:15" ht="18" customHeight="1" thickBot="1" x14ac:dyDescent="0.2">
      <c r="A37" s="242" t="s">
        <v>2</v>
      </c>
      <c r="B37" s="255">
        <v>72</v>
      </c>
      <c r="C37" s="256">
        <v>42</v>
      </c>
      <c r="D37" s="256">
        <v>37</v>
      </c>
      <c r="E37" s="256">
        <v>22</v>
      </c>
      <c r="F37" s="256">
        <v>10</v>
      </c>
      <c r="G37" s="256">
        <v>4</v>
      </c>
      <c r="H37" s="256">
        <v>2</v>
      </c>
      <c r="I37" s="256">
        <v>2</v>
      </c>
      <c r="J37" s="256">
        <v>2</v>
      </c>
      <c r="K37" s="256">
        <v>1</v>
      </c>
      <c r="L37" s="256">
        <v>3</v>
      </c>
      <c r="M37" s="257">
        <v>1</v>
      </c>
      <c r="O37" s="158">
        <f>B35*B37+C35*C37+D35*D37+E35*E37+F35*F37+G35*G37+H35*H37+I35*I37+J35*J37+K35*K37+L35*L37+M35*M37</f>
        <v>19342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83</v>
      </c>
      <c r="C38" s="211">
        <f t="shared" si="9"/>
        <v>53</v>
      </c>
      <c r="D38" s="211">
        <f t="shared" si="9"/>
        <v>42</v>
      </c>
      <c r="E38" s="211">
        <f t="shared" si="9"/>
        <v>27</v>
      </c>
      <c r="F38" s="211">
        <f t="shared" si="9"/>
        <v>15</v>
      </c>
      <c r="G38" s="211">
        <f t="shared" si="9"/>
        <v>8</v>
      </c>
      <c r="H38" s="211">
        <f t="shared" si="9"/>
        <v>3</v>
      </c>
      <c r="I38" s="211">
        <f t="shared" si="9"/>
        <v>2</v>
      </c>
      <c r="J38" s="211">
        <f t="shared" si="9"/>
        <v>2</v>
      </c>
      <c r="K38" s="211">
        <f t="shared" si="9"/>
        <v>1</v>
      </c>
      <c r="L38" s="211">
        <f t="shared" si="9"/>
        <v>3</v>
      </c>
      <c r="M38" s="212">
        <f t="shared" si="9"/>
        <v>1</v>
      </c>
      <c r="O38" s="164">
        <f>B35*B38+C35*C38+D35*D38+E35*E38+F35*F38+G35*G38+H35*H38+I35*I38+J35*J38+K35*K38+L35*L38+M35*M38</f>
        <v>23456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96" t="s">
        <v>3</v>
      </c>
      <c r="F39" s="297"/>
      <c r="G39" s="298" t="s">
        <v>6</v>
      </c>
      <c r="H39" s="299"/>
      <c r="I39" s="186"/>
      <c r="J39" s="300" t="s">
        <v>19</v>
      </c>
      <c r="K39" s="301"/>
      <c r="L39" s="302" t="s">
        <v>20</v>
      </c>
      <c r="M39" s="303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77">
        <f>SUM(B4:M4,B8:M8,B12:M12,B16:M16,B20:M20,B24:M24,B28:M28,B32:M32,B36:M36,B40:D40)</f>
        <v>34317</v>
      </c>
      <c r="F40" s="278"/>
      <c r="G40" s="246" t="s">
        <v>1</v>
      </c>
      <c r="H40" s="187">
        <f>J40/E40</f>
        <v>44.604744004429293</v>
      </c>
      <c r="I40" s="188"/>
      <c r="J40" s="279">
        <f>SUM(O4,O8,O12,O16,O20,O24,O28,O32,O36,O40,L40)</f>
        <v>1530701</v>
      </c>
      <c r="K40" s="280"/>
      <c r="L40" s="281"/>
      <c r="M40" s="282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0</v>
      </c>
      <c r="C41" s="229">
        <v>0</v>
      </c>
      <c r="D41" s="230">
        <v>0</v>
      </c>
      <c r="E41" s="304">
        <f>SUM(B5:M5,B9:M9,B13:M13,B17:M17,B21:M21,B25:M25,B29:M29,B33:M33,B37:M37,B41:D41)</f>
        <v>37296</v>
      </c>
      <c r="F41" s="305"/>
      <c r="G41" s="247" t="s">
        <v>2</v>
      </c>
      <c r="H41" s="189">
        <f>J41/E41</f>
        <v>47.678517803517806</v>
      </c>
      <c r="I41" s="190"/>
      <c r="J41" s="306">
        <f>SUM(O5,O9,O13,O17,O21,O25,O29,O33,O37,O41,L41)</f>
        <v>1778218</v>
      </c>
      <c r="K41" s="307"/>
      <c r="L41" s="308"/>
      <c r="M41" s="309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31">
        <f>SUM(B40:B41)</f>
        <v>0</v>
      </c>
      <c r="C42" s="232">
        <f>SUM(C40:C41)</f>
        <v>0</v>
      </c>
      <c r="D42" s="233">
        <f>SUM(D40:D41)</f>
        <v>0</v>
      </c>
      <c r="E42" s="310">
        <f>SUM(E40:E41)</f>
        <v>71613</v>
      </c>
      <c r="F42" s="311"/>
      <c r="G42" s="248" t="s">
        <v>5</v>
      </c>
      <c r="H42" s="236">
        <f>J42/E42</f>
        <v>46.205563235725357</v>
      </c>
      <c r="I42" s="191"/>
      <c r="J42" s="312">
        <f>SUM(O6,O10,O14,O18,O22,O26,O30,O34,O38,O42,L42)</f>
        <v>3308919</v>
      </c>
      <c r="K42" s="313"/>
      <c r="L42" s="314"/>
      <c r="M42" s="315"/>
      <c r="O42" s="164">
        <f>B39*B42+C39*C42</f>
        <v>0</v>
      </c>
    </row>
    <row r="43" spans="1:15" ht="15" customHeight="1" thickTop="1" x14ac:dyDescent="0.15"/>
  </sheetData>
  <sheetProtection sheet="1" objects="1" scenarios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16" t="s">
        <v>79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</row>
    <row r="2" spans="1:22" ht="15" customHeight="1" thickBot="1" x14ac:dyDescent="0.2">
      <c r="A2" s="273"/>
      <c r="B2" s="273"/>
      <c r="J2" s="274"/>
      <c r="K2" s="274"/>
      <c r="L2" s="274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269" t="s">
        <v>0</v>
      </c>
      <c r="R3" s="270"/>
      <c r="S3" s="270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19">
        <v>284</v>
      </c>
      <c r="C4" s="220">
        <v>303</v>
      </c>
      <c r="D4" s="220">
        <v>321</v>
      </c>
      <c r="E4" s="220">
        <v>286</v>
      </c>
      <c r="F4" s="220">
        <v>364</v>
      </c>
      <c r="G4" s="220">
        <v>328</v>
      </c>
      <c r="H4" s="220">
        <v>381</v>
      </c>
      <c r="I4" s="220">
        <v>369</v>
      </c>
      <c r="J4" s="220">
        <v>349</v>
      </c>
      <c r="K4" s="220">
        <v>391</v>
      </c>
      <c r="L4" s="220">
        <v>407</v>
      </c>
      <c r="M4" s="221">
        <v>358</v>
      </c>
      <c r="O4" s="152">
        <f>B3*B4+C3*C4+D3*D4+E3*E4+F3*F4+G3*G4+H3*H4+I3*I4+J3*J4+K3*K4+L3*L4+M3*M4</f>
        <v>24087</v>
      </c>
      <c r="Q4" s="153">
        <v>0</v>
      </c>
      <c r="R4" s="154" t="s">
        <v>4</v>
      </c>
      <c r="S4" s="155">
        <v>4</v>
      </c>
      <c r="T4" s="156">
        <f>SUM(B4:F4)</f>
        <v>1558</v>
      </c>
      <c r="U4" s="157">
        <f>SUM(B5:F5)</f>
        <v>1457</v>
      </c>
      <c r="V4" s="203">
        <f>SUM(T4:U4)</f>
        <v>3015</v>
      </c>
    </row>
    <row r="5" spans="1:22" ht="18" customHeight="1" thickBot="1" x14ac:dyDescent="0.2">
      <c r="A5" s="242" t="s">
        <v>2</v>
      </c>
      <c r="B5" s="222">
        <v>258</v>
      </c>
      <c r="C5" s="223">
        <v>281</v>
      </c>
      <c r="D5" s="223">
        <v>271</v>
      </c>
      <c r="E5" s="223">
        <v>326</v>
      </c>
      <c r="F5" s="223">
        <v>321</v>
      </c>
      <c r="G5" s="223">
        <v>361</v>
      </c>
      <c r="H5" s="223">
        <v>326</v>
      </c>
      <c r="I5" s="223">
        <v>321</v>
      </c>
      <c r="J5" s="223">
        <v>355</v>
      </c>
      <c r="K5" s="223">
        <v>369</v>
      </c>
      <c r="L5" s="223">
        <v>361</v>
      </c>
      <c r="M5" s="224">
        <v>378</v>
      </c>
      <c r="O5" s="158">
        <f>B3*B5+C3*C5+D3*D5+E3*E5+F3*F5+G3*G5+H3*H5+I3*I5+J3*J5+K3*K5+L3*L5+M3*M5</f>
        <v>23022</v>
      </c>
      <c r="Q5" s="159">
        <v>5</v>
      </c>
      <c r="R5" s="160" t="s">
        <v>4</v>
      </c>
      <c r="S5" s="161">
        <v>9</v>
      </c>
      <c r="T5" s="162">
        <f>SUM(G4:K4)</f>
        <v>1818</v>
      </c>
      <c r="U5" s="163">
        <f>SUM(G5:K5)</f>
        <v>1732</v>
      </c>
      <c r="V5" s="204">
        <f t="shared" ref="V5:V20" si="0">SUM(T5:U5)</f>
        <v>3550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542</v>
      </c>
      <c r="C6" s="208">
        <f t="shared" si="1"/>
        <v>584</v>
      </c>
      <c r="D6" s="208">
        <f t="shared" si="1"/>
        <v>592</v>
      </c>
      <c r="E6" s="208">
        <f t="shared" si="1"/>
        <v>612</v>
      </c>
      <c r="F6" s="208">
        <f t="shared" si="1"/>
        <v>685</v>
      </c>
      <c r="G6" s="208">
        <f t="shared" si="1"/>
        <v>689</v>
      </c>
      <c r="H6" s="208">
        <f t="shared" si="1"/>
        <v>707</v>
      </c>
      <c r="I6" s="208">
        <f t="shared" si="1"/>
        <v>690</v>
      </c>
      <c r="J6" s="208">
        <f t="shared" si="1"/>
        <v>704</v>
      </c>
      <c r="K6" s="208">
        <f t="shared" si="1"/>
        <v>760</v>
      </c>
      <c r="L6" s="208">
        <f t="shared" si="1"/>
        <v>768</v>
      </c>
      <c r="M6" s="209">
        <f t="shared" si="1"/>
        <v>736</v>
      </c>
      <c r="O6" s="164">
        <f>B3*B6+C3*C6+D3*D6+E3*E6+F3*F6+G3*G6+H3*H6+I3*I6+J3*J6+K3*K6+L3*L6+M3*M6</f>
        <v>47109</v>
      </c>
      <c r="Q6" s="159">
        <v>10</v>
      </c>
      <c r="R6" s="160" t="s">
        <v>4</v>
      </c>
      <c r="S6" s="161">
        <v>14</v>
      </c>
      <c r="T6" s="162">
        <f>SUM(L4:M4,B8:D8)</f>
        <v>1937</v>
      </c>
      <c r="U6" s="163">
        <f>SUM(L5:M5,B9:D9)</f>
        <v>1819</v>
      </c>
      <c r="V6" s="204">
        <f t="shared" si="0"/>
        <v>3756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1825</v>
      </c>
      <c r="U7" s="163">
        <f>SUM(E9:I9)</f>
        <v>1759</v>
      </c>
      <c r="V7" s="204">
        <f t="shared" si="0"/>
        <v>3584</v>
      </c>
    </row>
    <row r="8" spans="1:22" ht="18" customHeight="1" thickTop="1" x14ac:dyDescent="0.15">
      <c r="A8" s="237" t="s">
        <v>1</v>
      </c>
      <c r="B8" s="219">
        <v>399</v>
      </c>
      <c r="C8" s="220">
        <v>390</v>
      </c>
      <c r="D8" s="220">
        <v>383</v>
      </c>
      <c r="E8" s="220">
        <v>365</v>
      </c>
      <c r="F8" s="220">
        <v>370</v>
      </c>
      <c r="G8" s="220">
        <v>376</v>
      </c>
      <c r="H8" s="220">
        <v>345</v>
      </c>
      <c r="I8" s="220">
        <v>369</v>
      </c>
      <c r="J8" s="220">
        <v>367</v>
      </c>
      <c r="K8" s="220">
        <v>347</v>
      </c>
      <c r="L8" s="220">
        <v>304</v>
      </c>
      <c r="M8" s="221">
        <v>310</v>
      </c>
      <c r="O8" s="152">
        <f>B7*B8+C7*C8+D7*D8+E7*E8+F7*F8+G7*G8+H7*H8+I7*I8+J7*J8+K7*K8+L7*L8+M7*M8</f>
        <v>74673</v>
      </c>
      <c r="Q8" s="159">
        <v>20</v>
      </c>
      <c r="R8" s="160" t="s">
        <v>4</v>
      </c>
      <c r="S8" s="161">
        <v>24</v>
      </c>
      <c r="T8" s="162">
        <f>SUM(J8:M8,B12)</f>
        <v>1637</v>
      </c>
      <c r="U8" s="163">
        <f>SUM(J9:M9,B13)</f>
        <v>1639</v>
      </c>
      <c r="V8" s="204">
        <f t="shared" si="0"/>
        <v>3276</v>
      </c>
    </row>
    <row r="9" spans="1:22" ht="18" customHeight="1" thickBot="1" x14ac:dyDescent="0.2">
      <c r="A9" s="242" t="s">
        <v>2</v>
      </c>
      <c r="B9" s="222">
        <v>339</v>
      </c>
      <c r="C9" s="223">
        <v>397</v>
      </c>
      <c r="D9" s="223">
        <v>344</v>
      </c>
      <c r="E9" s="223">
        <v>331</v>
      </c>
      <c r="F9" s="223">
        <v>333</v>
      </c>
      <c r="G9" s="223">
        <v>347</v>
      </c>
      <c r="H9" s="223">
        <v>361</v>
      </c>
      <c r="I9" s="223">
        <v>387</v>
      </c>
      <c r="J9" s="223">
        <v>345</v>
      </c>
      <c r="K9" s="223">
        <v>347</v>
      </c>
      <c r="L9" s="223">
        <v>317</v>
      </c>
      <c r="M9" s="224">
        <v>332</v>
      </c>
      <c r="O9" s="158">
        <f>B7*B9+C7*C9+D7*D9+E7*E9+F7*F9+G7*G9+H7*H9+I7*I9+J7*J9+K7*K9+L7*L9+M7*M9</f>
        <v>72885</v>
      </c>
      <c r="Q9" s="159">
        <v>25</v>
      </c>
      <c r="R9" s="160" t="s">
        <v>4</v>
      </c>
      <c r="S9" s="161">
        <v>29</v>
      </c>
      <c r="T9" s="162">
        <f>SUM(C12:G12)</f>
        <v>1433</v>
      </c>
      <c r="U9" s="163">
        <f>SUM(C13:G13)</f>
        <v>1519</v>
      </c>
      <c r="V9" s="204">
        <f t="shared" si="0"/>
        <v>2952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738</v>
      </c>
      <c r="C10" s="211">
        <f t="shared" si="2"/>
        <v>787</v>
      </c>
      <c r="D10" s="211">
        <f t="shared" si="2"/>
        <v>727</v>
      </c>
      <c r="E10" s="211">
        <f t="shared" si="2"/>
        <v>696</v>
      </c>
      <c r="F10" s="211">
        <f t="shared" si="2"/>
        <v>703</v>
      </c>
      <c r="G10" s="211">
        <f t="shared" si="2"/>
        <v>723</v>
      </c>
      <c r="H10" s="211">
        <f t="shared" si="2"/>
        <v>706</v>
      </c>
      <c r="I10" s="211">
        <f t="shared" si="2"/>
        <v>756</v>
      </c>
      <c r="J10" s="211">
        <f t="shared" si="2"/>
        <v>712</v>
      </c>
      <c r="K10" s="211">
        <f t="shared" si="2"/>
        <v>694</v>
      </c>
      <c r="L10" s="211">
        <f t="shared" si="2"/>
        <v>621</v>
      </c>
      <c r="M10" s="212">
        <f t="shared" si="2"/>
        <v>642</v>
      </c>
      <c r="O10" s="164">
        <f>B7*B10+C7*C10+D7*D10+E7*E10+F7*F10+G7*G10+H7*H10+I7*I10+J7*J10+K7*K10+L7*L10+M7*M10</f>
        <v>147558</v>
      </c>
      <c r="Q10" s="159">
        <v>30</v>
      </c>
      <c r="R10" s="160" t="s">
        <v>4</v>
      </c>
      <c r="S10" s="161">
        <v>34</v>
      </c>
      <c r="T10" s="162">
        <f>SUM(H12:L12)</f>
        <v>1734</v>
      </c>
      <c r="U10" s="163">
        <f>SUM(H13:L13)</f>
        <v>1758</v>
      </c>
      <c r="V10" s="204">
        <f t="shared" si="0"/>
        <v>3492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2172</v>
      </c>
      <c r="U11" s="163">
        <f>SUM(M13,B17:E17)</f>
        <v>2190</v>
      </c>
      <c r="V11" s="204">
        <f t="shared" si="0"/>
        <v>4362</v>
      </c>
    </row>
    <row r="12" spans="1:22" ht="18" customHeight="1" thickTop="1" x14ac:dyDescent="0.15">
      <c r="A12" s="237" t="s">
        <v>1</v>
      </c>
      <c r="B12" s="219">
        <v>309</v>
      </c>
      <c r="C12" s="220">
        <v>297</v>
      </c>
      <c r="D12" s="220">
        <v>271</v>
      </c>
      <c r="E12" s="220">
        <v>282</v>
      </c>
      <c r="F12" s="220">
        <v>306</v>
      </c>
      <c r="G12" s="220">
        <v>277</v>
      </c>
      <c r="H12" s="220">
        <v>319</v>
      </c>
      <c r="I12" s="220">
        <v>312</v>
      </c>
      <c r="J12" s="220">
        <v>368</v>
      </c>
      <c r="K12" s="220">
        <v>375</v>
      </c>
      <c r="L12" s="220">
        <v>360</v>
      </c>
      <c r="M12" s="221">
        <v>405</v>
      </c>
      <c r="O12" s="152">
        <f>B11*B12+C11*C12+D11*D12+E11*E12+F11*F12+G11*G12+H11*H12+I11*I12+J11*J12+K11*K12+L11*L12+M11*M12</f>
        <v>115910</v>
      </c>
      <c r="Q12" s="159">
        <v>40</v>
      </c>
      <c r="R12" s="160" t="s">
        <v>4</v>
      </c>
      <c r="S12" s="161">
        <v>44</v>
      </c>
      <c r="T12" s="162">
        <f>SUM(F16:J16)</f>
        <v>2606</v>
      </c>
      <c r="U12" s="163">
        <f>SUM(F17:J17)</f>
        <v>2681</v>
      </c>
      <c r="V12" s="204">
        <f t="shared" si="0"/>
        <v>5287</v>
      </c>
    </row>
    <row r="13" spans="1:22" ht="18" customHeight="1" thickBot="1" x14ac:dyDescent="0.2">
      <c r="A13" s="242" t="s">
        <v>2</v>
      </c>
      <c r="B13" s="222">
        <v>298</v>
      </c>
      <c r="C13" s="223">
        <v>310</v>
      </c>
      <c r="D13" s="223">
        <v>296</v>
      </c>
      <c r="E13" s="223">
        <v>304</v>
      </c>
      <c r="F13" s="223">
        <v>300</v>
      </c>
      <c r="G13" s="223">
        <v>309</v>
      </c>
      <c r="H13" s="223">
        <v>325</v>
      </c>
      <c r="I13" s="223">
        <v>334</v>
      </c>
      <c r="J13" s="223">
        <v>361</v>
      </c>
      <c r="K13" s="223">
        <v>347</v>
      </c>
      <c r="L13" s="223">
        <v>391</v>
      </c>
      <c r="M13" s="224">
        <v>402</v>
      </c>
      <c r="O13" s="158">
        <f>B11*B13+C11*C13+D11*D13+E11*E13+F11*F13+G11*G13+H11*H13+I11*I13+J11*J13+K11*K13+L11*L13+M11*M13</f>
        <v>118638</v>
      </c>
      <c r="Q13" s="159">
        <v>45</v>
      </c>
      <c r="R13" s="160" t="s">
        <v>4</v>
      </c>
      <c r="S13" s="161">
        <v>49</v>
      </c>
      <c r="T13" s="162">
        <f>SUM(K16:M16,B20:C20)</f>
        <v>2873</v>
      </c>
      <c r="U13" s="163">
        <f>SUM(K17:M17,B21:C21)</f>
        <v>2995</v>
      </c>
      <c r="V13" s="204">
        <f t="shared" si="0"/>
        <v>5868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607</v>
      </c>
      <c r="C14" s="208">
        <f t="shared" si="3"/>
        <v>607</v>
      </c>
      <c r="D14" s="208">
        <f t="shared" si="3"/>
        <v>567</v>
      </c>
      <c r="E14" s="208">
        <f t="shared" si="3"/>
        <v>586</v>
      </c>
      <c r="F14" s="208">
        <f t="shared" si="3"/>
        <v>606</v>
      </c>
      <c r="G14" s="208">
        <f t="shared" si="3"/>
        <v>586</v>
      </c>
      <c r="H14" s="208">
        <f t="shared" si="3"/>
        <v>644</v>
      </c>
      <c r="I14" s="208">
        <f t="shared" si="3"/>
        <v>646</v>
      </c>
      <c r="J14" s="208">
        <f t="shared" si="3"/>
        <v>729</v>
      </c>
      <c r="K14" s="208">
        <f t="shared" si="3"/>
        <v>722</v>
      </c>
      <c r="L14" s="208">
        <f t="shared" si="3"/>
        <v>751</v>
      </c>
      <c r="M14" s="209">
        <f t="shared" si="3"/>
        <v>807</v>
      </c>
      <c r="O14" s="164">
        <f>B11*B14+C11*C14+D11*D14+E11*E14+F11*F14+G11*G14+H11*H14+I11*I14+J11*J14+K11*K14+L11*L14+M11*M14</f>
        <v>234548</v>
      </c>
      <c r="Q14" s="159">
        <v>50</v>
      </c>
      <c r="R14" s="160" t="s">
        <v>4</v>
      </c>
      <c r="S14" s="161">
        <v>54</v>
      </c>
      <c r="T14" s="162">
        <f>SUM(D20:H20)</f>
        <v>2413</v>
      </c>
      <c r="U14" s="163">
        <f>SUM(D21:H21)</f>
        <v>2417</v>
      </c>
      <c r="V14" s="204">
        <f t="shared" si="0"/>
        <v>4830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1934</v>
      </c>
      <c r="U15" s="163">
        <f>SUM(I21:M21)</f>
        <v>2042</v>
      </c>
      <c r="V15" s="204">
        <f t="shared" si="0"/>
        <v>3976</v>
      </c>
    </row>
    <row r="16" spans="1:22" ht="18" customHeight="1" thickTop="1" x14ac:dyDescent="0.15">
      <c r="A16" s="237" t="s">
        <v>1</v>
      </c>
      <c r="B16" s="219">
        <v>400</v>
      </c>
      <c r="C16" s="220">
        <v>469</v>
      </c>
      <c r="D16" s="220">
        <v>434</v>
      </c>
      <c r="E16" s="220">
        <v>464</v>
      </c>
      <c r="F16" s="220">
        <v>465</v>
      </c>
      <c r="G16" s="220">
        <v>472</v>
      </c>
      <c r="H16" s="220">
        <v>534</v>
      </c>
      <c r="I16" s="220">
        <v>536</v>
      </c>
      <c r="J16" s="220">
        <v>599</v>
      </c>
      <c r="K16" s="220">
        <v>575</v>
      </c>
      <c r="L16" s="220">
        <v>594</v>
      </c>
      <c r="M16" s="221">
        <v>561</v>
      </c>
      <c r="O16" s="152">
        <f>B15*B16+C15*C16+D15*D16+E15*E16+F15*F16+G15*G16+H15*H16+I15*I16+J15*J16+K15*K16+L15*L16+M15*M16</f>
        <v>255691</v>
      </c>
      <c r="Q16" s="159">
        <v>60</v>
      </c>
      <c r="R16" s="160" t="s">
        <v>4</v>
      </c>
      <c r="S16" s="161">
        <v>64</v>
      </c>
      <c r="T16" s="162">
        <f>SUM(B24:F24)</f>
        <v>1757</v>
      </c>
      <c r="U16" s="163">
        <f>SUM(B25:F25)</f>
        <v>1941</v>
      </c>
      <c r="V16" s="204">
        <f t="shared" si="0"/>
        <v>3698</v>
      </c>
    </row>
    <row r="17" spans="1:22" ht="18" customHeight="1" thickBot="1" x14ac:dyDescent="0.2">
      <c r="A17" s="242" t="s">
        <v>2</v>
      </c>
      <c r="B17" s="222">
        <v>412</v>
      </c>
      <c r="C17" s="223">
        <v>470</v>
      </c>
      <c r="D17" s="223">
        <v>433</v>
      </c>
      <c r="E17" s="223">
        <v>473</v>
      </c>
      <c r="F17" s="223">
        <v>496</v>
      </c>
      <c r="G17" s="223">
        <v>526</v>
      </c>
      <c r="H17" s="223">
        <v>522</v>
      </c>
      <c r="I17" s="223">
        <v>551</v>
      </c>
      <c r="J17" s="223">
        <v>586</v>
      </c>
      <c r="K17" s="223">
        <v>575</v>
      </c>
      <c r="L17" s="223">
        <v>583</v>
      </c>
      <c r="M17" s="224">
        <v>654</v>
      </c>
      <c r="O17" s="158">
        <f>B15*B17+C15*C17+D15*D17+E15*E17+F15*F17+G15*G17+H15*H17+I15*I17+J15*J17+K15*K17+L15*L17+M15*M17</f>
        <v>263361</v>
      </c>
      <c r="Q17" s="159">
        <v>65</v>
      </c>
      <c r="R17" s="160" t="s">
        <v>4</v>
      </c>
      <c r="S17" s="161">
        <v>69</v>
      </c>
      <c r="T17" s="162">
        <f>SUM(G24:K24)</f>
        <v>2042</v>
      </c>
      <c r="U17" s="163">
        <f>SUM(G25:K25)</f>
        <v>2323</v>
      </c>
      <c r="V17" s="204">
        <f t="shared" si="0"/>
        <v>4365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812</v>
      </c>
      <c r="C18" s="208">
        <f t="shared" si="4"/>
        <v>939</v>
      </c>
      <c r="D18" s="208">
        <f t="shared" si="4"/>
        <v>867</v>
      </c>
      <c r="E18" s="208">
        <f t="shared" si="4"/>
        <v>937</v>
      </c>
      <c r="F18" s="208">
        <f t="shared" si="4"/>
        <v>961</v>
      </c>
      <c r="G18" s="208">
        <f t="shared" si="4"/>
        <v>998</v>
      </c>
      <c r="H18" s="208">
        <f t="shared" si="4"/>
        <v>1056</v>
      </c>
      <c r="I18" s="208">
        <f t="shared" si="4"/>
        <v>1087</v>
      </c>
      <c r="J18" s="208">
        <f t="shared" si="4"/>
        <v>1185</v>
      </c>
      <c r="K18" s="208">
        <f t="shared" si="4"/>
        <v>1150</v>
      </c>
      <c r="L18" s="208">
        <f t="shared" si="4"/>
        <v>1177</v>
      </c>
      <c r="M18" s="209">
        <f t="shared" si="4"/>
        <v>1215</v>
      </c>
      <c r="O18" s="164">
        <f>B15*B18+C15*C18+D15*D18+E15*E18+F15*F18+G15*G18+H15*H18+I15*I18+J15*J18+K15*K18+L15*L18+M15*M18</f>
        <v>519052</v>
      </c>
      <c r="Q18" s="159">
        <v>70</v>
      </c>
      <c r="R18" s="160" t="s">
        <v>4</v>
      </c>
      <c r="S18" s="161">
        <v>74</v>
      </c>
      <c r="T18" s="162">
        <f>SUM(L24:M24,B28:D28)</f>
        <v>2596</v>
      </c>
      <c r="U18" s="163">
        <f>SUM(L25:M25,B29:D29)</f>
        <v>3126</v>
      </c>
      <c r="V18" s="204">
        <f t="shared" si="0"/>
        <v>5722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1800</v>
      </c>
      <c r="U19" s="163">
        <f>SUM(E29:I29)</f>
        <v>2040</v>
      </c>
      <c r="V19" s="204">
        <f t="shared" si="0"/>
        <v>3840</v>
      </c>
    </row>
    <row r="20" spans="1:22" ht="18" customHeight="1" thickTop="1" thickBot="1" x14ac:dyDescent="0.2">
      <c r="A20" s="237" t="s">
        <v>1</v>
      </c>
      <c r="B20" s="219">
        <v>572</v>
      </c>
      <c r="C20" s="220">
        <v>571</v>
      </c>
      <c r="D20" s="220">
        <v>545</v>
      </c>
      <c r="E20" s="220">
        <v>546</v>
      </c>
      <c r="F20" s="220">
        <v>459</v>
      </c>
      <c r="G20" s="220">
        <v>474</v>
      </c>
      <c r="H20" s="220">
        <v>389</v>
      </c>
      <c r="I20" s="220">
        <v>408</v>
      </c>
      <c r="J20" s="220">
        <v>418</v>
      </c>
      <c r="K20" s="220">
        <v>378</v>
      </c>
      <c r="L20" s="220">
        <v>377</v>
      </c>
      <c r="M20" s="221">
        <v>353</v>
      </c>
      <c r="O20" s="152">
        <f>B19*B20+C19*C20+D19*D20+E19*E20+F19*F20+G19*G20+H19*H20+I19*I20+J19*J20+K19*K20+L19*L20+M19*M20</f>
        <v>290614</v>
      </c>
      <c r="Q20" s="167">
        <v>80</v>
      </c>
      <c r="R20" s="168" t="s">
        <v>4</v>
      </c>
      <c r="S20" s="169"/>
      <c r="T20" s="170">
        <f>SUM(J28:M28,B32:M32,B36:M36,B40:D40)</f>
        <v>2291</v>
      </c>
      <c r="U20" s="171">
        <f>SUM(J29:M29,B33:M33,B37:M37,B41:D41)</f>
        <v>3862</v>
      </c>
      <c r="V20" s="205">
        <f t="shared" si="0"/>
        <v>6153</v>
      </c>
    </row>
    <row r="21" spans="1:22" ht="18" customHeight="1" thickTop="1" thickBot="1" x14ac:dyDescent="0.2">
      <c r="A21" s="242" t="s">
        <v>2</v>
      </c>
      <c r="B21" s="222">
        <v>606</v>
      </c>
      <c r="C21" s="223">
        <v>577</v>
      </c>
      <c r="D21" s="223">
        <v>511</v>
      </c>
      <c r="E21" s="223">
        <v>516</v>
      </c>
      <c r="F21" s="223">
        <v>496</v>
      </c>
      <c r="G21" s="223">
        <v>497</v>
      </c>
      <c r="H21" s="223">
        <v>397</v>
      </c>
      <c r="I21" s="223">
        <v>443</v>
      </c>
      <c r="J21" s="223">
        <v>407</v>
      </c>
      <c r="K21" s="223">
        <v>422</v>
      </c>
      <c r="L21" s="223">
        <v>387</v>
      </c>
      <c r="M21" s="224">
        <v>383</v>
      </c>
      <c r="O21" s="158">
        <f>B19*B21+C19*C21+D19*D21+E19*E21+F19*F21+G19*G21+H19*H21+I19*I21+J19*J21+K19*K21+L19*L21+M19*M21</f>
        <v>299052</v>
      </c>
      <c r="Q21" s="275" t="s">
        <v>8</v>
      </c>
      <c r="R21" s="276"/>
      <c r="S21" s="276"/>
      <c r="T21" s="172">
        <f>SUM(T4:T20)</f>
        <v>34426</v>
      </c>
      <c r="U21" s="173">
        <f>SUM(U4:U20)</f>
        <v>37300</v>
      </c>
      <c r="V21" s="206">
        <f>SUM(V4:V20)</f>
        <v>71726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1178</v>
      </c>
      <c r="C22" s="211">
        <f t="shared" si="5"/>
        <v>1148</v>
      </c>
      <c r="D22" s="211">
        <f t="shared" si="5"/>
        <v>1056</v>
      </c>
      <c r="E22" s="211">
        <f t="shared" si="5"/>
        <v>1062</v>
      </c>
      <c r="F22" s="211">
        <f t="shared" si="5"/>
        <v>955</v>
      </c>
      <c r="G22" s="211">
        <f t="shared" si="5"/>
        <v>971</v>
      </c>
      <c r="H22" s="211">
        <f t="shared" si="5"/>
        <v>786</v>
      </c>
      <c r="I22" s="211">
        <f t="shared" si="5"/>
        <v>851</v>
      </c>
      <c r="J22" s="211">
        <f t="shared" si="5"/>
        <v>825</v>
      </c>
      <c r="K22" s="211">
        <f t="shared" si="5"/>
        <v>800</v>
      </c>
      <c r="L22" s="211">
        <f t="shared" si="5"/>
        <v>764</v>
      </c>
      <c r="M22" s="212">
        <f t="shared" si="5"/>
        <v>736</v>
      </c>
      <c r="O22" s="164">
        <f>B19*B22+C19*C22+D19*D22+E19*E22+F19*F22+G19*G22+H19*H22+I19*I22+J19*J22+K19*K22+L19*L22+M19*M22</f>
        <v>589666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269" t="s">
        <v>0</v>
      </c>
      <c r="R23" s="270"/>
      <c r="S23" s="271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19">
        <v>362</v>
      </c>
      <c r="C24" s="220">
        <v>377</v>
      </c>
      <c r="D24" s="220">
        <v>354</v>
      </c>
      <c r="E24" s="220">
        <v>330</v>
      </c>
      <c r="F24" s="220">
        <v>334</v>
      </c>
      <c r="G24" s="220">
        <v>404</v>
      </c>
      <c r="H24" s="220">
        <v>374</v>
      </c>
      <c r="I24" s="220">
        <v>388</v>
      </c>
      <c r="J24" s="220">
        <v>428</v>
      </c>
      <c r="K24" s="220">
        <v>448</v>
      </c>
      <c r="L24" s="220">
        <v>473</v>
      </c>
      <c r="M24" s="221">
        <v>560</v>
      </c>
      <c r="O24" s="152">
        <f>B23*B24+C23*C24+D23*D24+E23*E24+F23*F24+G23*G24+H23*H24+I23*I24+J23*J24+K23*K24+L23*L24+M23*M24</f>
        <v>318657</v>
      </c>
      <c r="Q24" s="283" t="s">
        <v>21</v>
      </c>
      <c r="R24" s="284"/>
      <c r="S24" s="284"/>
      <c r="T24" s="174">
        <f>SUM(T4:T6)</f>
        <v>5313</v>
      </c>
      <c r="U24" s="175">
        <f>SUM(U4:U6)</f>
        <v>5008</v>
      </c>
      <c r="V24" s="213">
        <f>SUM(T24:U24)</f>
        <v>10321</v>
      </c>
    </row>
    <row r="25" spans="1:22" ht="18" customHeight="1" thickBot="1" x14ac:dyDescent="0.2">
      <c r="A25" s="242" t="s">
        <v>2</v>
      </c>
      <c r="B25" s="222">
        <v>366</v>
      </c>
      <c r="C25" s="223">
        <v>388</v>
      </c>
      <c r="D25" s="223">
        <v>381</v>
      </c>
      <c r="E25" s="223">
        <v>382</v>
      </c>
      <c r="F25" s="223">
        <v>424</v>
      </c>
      <c r="G25" s="223">
        <v>416</v>
      </c>
      <c r="H25" s="223">
        <v>424</v>
      </c>
      <c r="I25" s="223">
        <v>467</v>
      </c>
      <c r="J25" s="223">
        <v>486</v>
      </c>
      <c r="K25" s="223">
        <v>530</v>
      </c>
      <c r="L25" s="223">
        <v>615</v>
      </c>
      <c r="M25" s="224">
        <v>659</v>
      </c>
      <c r="O25" s="158">
        <f>B23*B25+C23*C25+D23*D25+E23*E25+F23*F25+G23*G25+H23*H25+I23*I25+J23*J25+K23*K25+L23*L25+M23*M25</f>
        <v>366222</v>
      </c>
      <c r="Q25" s="285" t="s">
        <v>24</v>
      </c>
      <c r="R25" s="286"/>
      <c r="S25" s="286"/>
      <c r="T25" s="176">
        <f>T24/T$30</f>
        <v>0.15433102887352582</v>
      </c>
      <c r="U25" s="177">
        <f>U24/U$30</f>
        <v>0.1342627345844504</v>
      </c>
      <c r="V25" s="214">
        <f>V24/V$30</f>
        <v>0.14389482196135292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728</v>
      </c>
      <c r="C26" s="208">
        <f t="shared" si="6"/>
        <v>765</v>
      </c>
      <c r="D26" s="208">
        <f t="shared" si="6"/>
        <v>735</v>
      </c>
      <c r="E26" s="208">
        <f t="shared" si="6"/>
        <v>712</v>
      </c>
      <c r="F26" s="208">
        <f t="shared" si="6"/>
        <v>758</v>
      </c>
      <c r="G26" s="208">
        <f t="shared" si="6"/>
        <v>820</v>
      </c>
      <c r="H26" s="208">
        <f t="shared" si="6"/>
        <v>798</v>
      </c>
      <c r="I26" s="208">
        <f t="shared" si="6"/>
        <v>855</v>
      </c>
      <c r="J26" s="208">
        <f t="shared" si="6"/>
        <v>914</v>
      </c>
      <c r="K26" s="208">
        <f t="shared" si="6"/>
        <v>978</v>
      </c>
      <c r="L26" s="208">
        <f t="shared" si="6"/>
        <v>1088</v>
      </c>
      <c r="M26" s="209">
        <f t="shared" si="6"/>
        <v>1219</v>
      </c>
      <c r="O26" s="164">
        <f>B23*B26+C23*C26+D23*D26+E23*E26+F23*F26+G23*G26+H23*H26+I23*I26+J23*J26+K23*K26+L23*L26+M23*M26</f>
        <v>684879</v>
      </c>
      <c r="Q26" s="287" t="s">
        <v>22</v>
      </c>
      <c r="R26" s="288"/>
      <c r="S26" s="288"/>
      <c r="T26" s="178">
        <f>SUM(T7:T16)</f>
        <v>20384</v>
      </c>
      <c r="U26" s="179">
        <f>SUM(U7:U16)</f>
        <v>20941</v>
      </c>
      <c r="V26" s="215">
        <f>SUM(T26:U26)</f>
        <v>41325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289" t="s">
        <v>24</v>
      </c>
      <c r="R27" s="290"/>
      <c r="S27" s="290"/>
      <c r="T27" s="180">
        <f>T26/T$30</f>
        <v>0.59211061407076049</v>
      </c>
      <c r="U27" s="181">
        <f>U26/U$30</f>
        <v>0.5614209115281501</v>
      </c>
      <c r="V27" s="216">
        <f>V26/V$30</f>
        <v>0.57615090762066756</v>
      </c>
    </row>
    <row r="28" spans="1:22" ht="18" customHeight="1" thickTop="1" x14ac:dyDescent="0.15">
      <c r="A28" s="237" t="s">
        <v>1</v>
      </c>
      <c r="B28" s="219">
        <v>554</v>
      </c>
      <c r="C28" s="220">
        <v>545</v>
      </c>
      <c r="D28" s="220">
        <v>464</v>
      </c>
      <c r="E28" s="220">
        <v>315</v>
      </c>
      <c r="F28" s="220">
        <v>411</v>
      </c>
      <c r="G28" s="220">
        <v>387</v>
      </c>
      <c r="H28" s="220">
        <v>346</v>
      </c>
      <c r="I28" s="220">
        <v>341</v>
      </c>
      <c r="J28" s="220">
        <v>304</v>
      </c>
      <c r="K28" s="220">
        <v>297</v>
      </c>
      <c r="L28" s="220">
        <v>237</v>
      </c>
      <c r="M28" s="221">
        <v>247</v>
      </c>
      <c r="O28" s="152">
        <f>B27*B28+C27*C28+D27*D28+E27*E28+F27*F28+G27*G28+H27*H28+I27*I28+J27*J28+K27*K28+L27*L28+M27*M28</f>
        <v>340908</v>
      </c>
      <c r="Q28" s="287" t="s">
        <v>23</v>
      </c>
      <c r="R28" s="288"/>
      <c r="S28" s="288"/>
      <c r="T28" s="178">
        <f>SUM(T17:T20)</f>
        <v>8729</v>
      </c>
      <c r="U28" s="179">
        <f>SUM(U17:U20)</f>
        <v>11351</v>
      </c>
      <c r="V28" s="215">
        <f>SUM(T28:U28)</f>
        <v>20080</v>
      </c>
    </row>
    <row r="29" spans="1:22" ht="18" customHeight="1" thickBot="1" x14ac:dyDescent="0.2">
      <c r="A29" s="242" t="s">
        <v>2</v>
      </c>
      <c r="B29" s="222">
        <v>656</v>
      </c>
      <c r="C29" s="223">
        <v>690</v>
      </c>
      <c r="D29" s="223">
        <v>506</v>
      </c>
      <c r="E29" s="223">
        <v>325</v>
      </c>
      <c r="F29" s="223">
        <v>432</v>
      </c>
      <c r="G29" s="223">
        <v>421</v>
      </c>
      <c r="H29" s="223">
        <v>440</v>
      </c>
      <c r="I29" s="223">
        <v>422</v>
      </c>
      <c r="J29" s="223">
        <v>379</v>
      </c>
      <c r="K29" s="223">
        <v>352</v>
      </c>
      <c r="L29" s="223">
        <v>329</v>
      </c>
      <c r="M29" s="224">
        <v>344</v>
      </c>
      <c r="O29" s="158">
        <f>B27*B29+C27*C29+D27*D29+E27*E29+F27*F29+G27*G29+H27*H29+I27*I29+J27*J29+K27*K29+L27*L29+M27*M29</f>
        <v>406690</v>
      </c>
      <c r="Q29" s="291" t="s">
        <v>24</v>
      </c>
      <c r="R29" s="292"/>
      <c r="S29" s="292"/>
      <c r="T29" s="182">
        <f>T28/T$30</f>
        <v>0.25355835705571372</v>
      </c>
      <c r="U29" s="183">
        <f>U28/U$30</f>
        <v>0.30431635388739947</v>
      </c>
      <c r="V29" s="217">
        <f>V28/V$30</f>
        <v>0.27995427041797954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1210</v>
      </c>
      <c r="C30" s="211">
        <f t="shared" si="7"/>
        <v>1235</v>
      </c>
      <c r="D30" s="211">
        <f t="shared" si="7"/>
        <v>970</v>
      </c>
      <c r="E30" s="211">
        <f t="shared" si="7"/>
        <v>640</v>
      </c>
      <c r="F30" s="211">
        <f t="shared" si="7"/>
        <v>843</v>
      </c>
      <c r="G30" s="211">
        <f t="shared" si="7"/>
        <v>808</v>
      </c>
      <c r="H30" s="211">
        <f t="shared" si="7"/>
        <v>786</v>
      </c>
      <c r="I30" s="211">
        <f t="shared" si="7"/>
        <v>763</v>
      </c>
      <c r="J30" s="211">
        <f t="shared" si="7"/>
        <v>683</v>
      </c>
      <c r="K30" s="211">
        <f t="shared" si="7"/>
        <v>649</v>
      </c>
      <c r="L30" s="211">
        <f t="shared" si="7"/>
        <v>566</v>
      </c>
      <c r="M30" s="212">
        <f t="shared" si="7"/>
        <v>591</v>
      </c>
      <c r="O30" s="164">
        <f>B27*B30+C27*C30+D27*D30+E27*E30+F27*F30+G27*G30+H27*H30+I27*I30+J27*J30+K27*K30+L27*L30+M27*M30</f>
        <v>747598</v>
      </c>
      <c r="Q30" s="293" t="s">
        <v>8</v>
      </c>
      <c r="R30" s="294"/>
      <c r="S30" s="295"/>
      <c r="T30" s="184">
        <f>SUM(T24,T26,T28)</f>
        <v>34426</v>
      </c>
      <c r="U30" s="173">
        <f>SUM(U24,U26,U28)</f>
        <v>37300</v>
      </c>
      <c r="V30" s="218">
        <f>SUM(T30:U30)</f>
        <v>71726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19">
        <v>189</v>
      </c>
      <c r="C32" s="220">
        <v>176</v>
      </c>
      <c r="D32" s="220">
        <v>175</v>
      </c>
      <c r="E32" s="220">
        <v>114</v>
      </c>
      <c r="F32" s="220">
        <v>114</v>
      </c>
      <c r="G32" s="220">
        <v>86</v>
      </c>
      <c r="H32" s="220">
        <v>81</v>
      </c>
      <c r="I32" s="220">
        <v>78</v>
      </c>
      <c r="J32" s="220">
        <v>49</v>
      </c>
      <c r="K32" s="220">
        <v>44</v>
      </c>
      <c r="L32" s="220">
        <v>39</v>
      </c>
      <c r="M32" s="221">
        <v>17</v>
      </c>
      <c r="O32" s="152">
        <f>B31*B32+C31*C32+D31*D32+E31*E32+F31*F32+G31*G32+H31*H32+I31*I32+J31*J32+K31*K32+L31*L32+M31*M32</f>
        <v>101759</v>
      </c>
    </row>
    <row r="33" spans="1:15" ht="18" customHeight="1" thickBot="1" x14ac:dyDescent="0.2">
      <c r="A33" s="242" t="s">
        <v>2</v>
      </c>
      <c r="B33" s="222">
        <v>320</v>
      </c>
      <c r="C33" s="223">
        <v>252</v>
      </c>
      <c r="D33" s="223">
        <v>267</v>
      </c>
      <c r="E33" s="223">
        <v>225</v>
      </c>
      <c r="F33" s="223">
        <v>227</v>
      </c>
      <c r="G33" s="223">
        <v>199</v>
      </c>
      <c r="H33" s="223">
        <v>181</v>
      </c>
      <c r="I33" s="223">
        <v>158</v>
      </c>
      <c r="J33" s="223">
        <v>156</v>
      </c>
      <c r="K33" s="223">
        <v>103</v>
      </c>
      <c r="L33" s="223">
        <v>111</v>
      </c>
      <c r="M33" s="224">
        <v>87</v>
      </c>
      <c r="O33" s="158">
        <f>B31*B33+C31*C33+D31*D33+E31*E33+F31*F33+G31*G33+H31*H33+I31*I33+J31*J33+K31*K33+L31*L33+M31*M33</f>
        <v>201822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509</v>
      </c>
      <c r="C34" s="211">
        <f t="shared" si="8"/>
        <v>428</v>
      </c>
      <c r="D34" s="211">
        <f t="shared" si="8"/>
        <v>442</v>
      </c>
      <c r="E34" s="211">
        <f t="shared" si="8"/>
        <v>339</v>
      </c>
      <c r="F34" s="211">
        <f t="shared" si="8"/>
        <v>341</v>
      </c>
      <c r="G34" s="211">
        <f t="shared" si="8"/>
        <v>285</v>
      </c>
      <c r="H34" s="211">
        <f t="shared" si="8"/>
        <v>262</v>
      </c>
      <c r="I34" s="211">
        <f t="shared" si="8"/>
        <v>236</v>
      </c>
      <c r="J34" s="211">
        <f t="shared" si="8"/>
        <v>205</v>
      </c>
      <c r="K34" s="211">
        <f t="shared" si="8"/>
        <v>147</v>
      </c>
      <c r="L34" s="211">
        <f t="shared" si="8"/>
        <v>150</v>
      </c>
      <c r="M34" s="212">
        <f t="shared" si="8"/>
        <v>104</v>
      </c>
      <c r="O34" s="164">
        <f>B31*B34+C31*C34+D31*D34+E31*E34+F31*F34+G31*G34+H31*H34+I31*I34+J31*J34+K31*K34+L31*L34+M31*M34</f>
        <v>303581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19">
        <v>17</v>
      </c>
      <c r="C36" s="220">
        <v>8</v>
      </c>
      <c r="D36" s="220">
        <v>5</v>
      </c>
      <c r="E36" s="220">
        <v>5</v>
      </c>
      <c r="F36" s="220">
        <v>6</v>
      </c>
      <c r="G36" s="220">
        <v>2</v>
      </c>
      <c r="H36" s="220">
        <v>0</v>
      </c>
      <c r="I36" s="220">
        <v>1</v>
      </c>
      <c r="J36" s="220">
        <v>0</v>
      </c>
      <c r="K36" s="220">
        <v>0</v>
      </c>
      <c r="L36" s="220">
        <v>0</v>
      </c>
      <c r="M36" s="221">
        <v>0</v>
      </c>
      <c r="O36" s="152">
        <f>B35*B36+C35*C36+D35*D36+E35*E36+F35*F36+G35*G36+H35*H36+I35*I36+J35*J36+K35*K36+L35*L36+M35*M36</f>
        <v>4298</v>
      </c>
    </row>
    <row r="37" spans="1:15" ht="18" customHeight="1" thickBot="1" x14ac:dyDescent="0.2">
      <c r="A37" s="242" t="s">
        <v>2</v>
      </c>
      <c r="B37" s="222">
        <v>53</v>
      </c>
      <c r="C37" s="223">
        <v>48</v>
      </c>
      <c r="D37" s="223">
        <v>27</v>
      </c>
      <c r="E37" s="223">
        <v>18</v>
      </c>
      <c r="F37" s="223">
        <v>7</v>
      </c>
      <c r="G37" s="223">
        <v>8</v>
      </c>
      <c r="H37" s="223">
        <v>3</v>
      </c>
      <c r="I37" s="223">
        <v>2</v>
      </c>
      <c r="J37" s="223">
        <v>1</v>
      </c>
      <c r="K37" s="223">
        <v>4</v>
      </c>
      <c r="L37" s="223">
        <v>1</v>
      </c>
      <c r="M37" s="224">
        <v>0</v>
      </c>
      <c r="O37" s="158">
        <f>B35*B37+C35*C37+D35*D37+E35*E37+F35*F37+G35*G37+H35*H37+I35*I37+J35*J37+K35*K37+L35*L37+M35*M37</f>
        <v>16822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70</v>
      </c>
      <c r="C38" s="211">
        <f t="shared" si="9"/>
        <v>56</v>
      </c>
      <c r="D38" s="211">
        <f t="shared" si="9"/>
        <v>32</v>
      </c>
      <c r="E38" s="211">
        <f t="shared" si="9"/>
        <v>23</v>
      </c>
      <c r="F38" s="211">
        <f t="shared" si="9"/>
        <v>13</v>
      </c>
      <c r="G38" s="211">
        <f t="shared" si="9"/>
        <v>10</v>
      </c>
      <c r="H38" s="211">
        <f t="shared" si="9"/>
        <v>3</v>
      </c>
      <c r="I38" s="211">
        <f t="shared" si="9"/>
        <v>3</v>
      </c>
      <c r="J38" s="211">
        <f t="shared" si="9"/>
        <v>1</v>
      </c>
      <c r="K38" s="211">
        <f t="shared" si="9"/>
        <v>4</v>
      </c>
      <c r="L38" s="211">
        <f t="shared" si="9"/>
        <v>1</v>
      </c>
      <c r="M38" s="212">
        <f t="shared" si="9"/>
        <v>0</v>
      </c>
      <c r="O38" s="164">
        <f>B35*B38+C35*C38+D35*D38+E35*E38+F35*F38+G35*G38+H35*H38+I35*I38+J35*J38+K35*K38+L35*L38+M35*M38</f>
        <v>21120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96" t="s">
        <v>3</v>
      </c>
      <c r="F39" s="297"/>
      <c r="G39" s="298" t="s">
        <v>6</v>
      </c>
      <c r="H39" s="299"/>
      <c r="I39" s="186"/>
      <c r="J39" s="300" t="s">
        <v>19</v>
      </c>
      <c r="K39" s="301"/>
      <c r="L39" s="302" t="s">
        <v>20</v>
      </c>
      <c r="M39" s="303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77">
        <f>SUM(B4:M4,B8:M8,B12:M12,B16:M16,B20:M20,B24:M24,B28:M28,B32:M32,B36:M36,B40:D40)</f>
        <v>34426</v>
      </c>
      <c r="F40" s="278"/>
      <c r="G40" s="246" t="s">
        <v>1</v>
      </c>
      <c r="H40" s="187">
        <f>J40/E40</f>
        <v>44.344303723929585</v>
      </c>
      <c r="I40" s="188"/>
      <c r="J40" s="279">
        <f>SUM(O4,O8,O12,O16,O20,O24,O28,O32,O36,O40,L40)</f>
        <v>1526597</v>
      </c>
      <c r="K40" s="280"/>
      <c r="L40" s="281"/>
      <c r="M40" s="282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0</v>
      </c>
      <c r="C41" s="229">
        <v>0</v>
      </c>
      <c r="D41" s="230">
        <v>0</v>
      </c>
      <c r="E41" s="304">
        <f>SUM(B5:M5,B9:M9,B13:M13,B17:M17,B21:M21,B25:M25,B29:M29,B33:M33,B37:M37,B41:D41)</f>
        <v>37300</v>
      </c>
      <c r="F41" s="305"/>
      <c r="G41" s="247" t="s">
        <v>2</v>
      </c>
      <c r="H41" s="189">
        <f>J41/E41</f>
        <v>47.413243967828421</v>
      </c>
      <c r="I41" s="190"/>
      <c r="J41" s="306">
        <f>SUM(O5,O9,O13,O17,O21,O25,O29,O33,O37,O41,L41)</f>
        <v>1768514</v>
      </c>
      <c r="K41" s="307"/>
      <c r="L41" s="308"/>
      <c r="M41" s="309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31">
        <f>SUM(B40:B41)</f>
        <v>0</v>
      </c>
      <c r="C42" s="232">
        <f>SUM(C40:C41)</f>
        <v>0</v>
      </c>
      <c r="D42" s="233">
        <f>SUM(D40:D41)</f>
        <v>0</v>
      </c>
      <c r="E42" s="310">
        <f>SUM(E40:E41)</f>
        <v>71726</v>
      </c>
      <c r="F42" s="311"/>
      <c r="G42" s="248" t="s">
        <v>5</v>
      </c>
      <c r="H42" s="236">
        <f>J42/E42</f>
        <v>45.940258762512897</v>
      </c>
      <c r="I42" s="191"/>
      <c r="J42" s="312">
        <f>SUM(O6,O10,O14,O18,O22,O26,O30,O34,O38,O42,L42)</f>
        <v>3295111</v>
      </c>
      <c r="K42" s="313"/>
      <c r="L42" s="314"/>
      <c r="M42" s="315"/>
      <c r="O42" s="164">
        <f>B39*B42+C39*C42</f>
        <v>0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16" t="s">
        <v>78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</row>
    <row r="2" spans="1:22" ht="15" customHeight="1" thickBot="1" x14ac:dyDescent="0.2">
      <c r="A2" s="273"/>
      <c r="B2" s="273"/>
      <c r="J2" s="274"/>
      <c r="K2" s="274"/>
      <c r="L2" s="274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269" t="s">
        <v>0</v>
      </c>
      <c r="R3" s="270"/>
      <c r="S3" s="270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19">
        <v>294</v>
      </c>
      <c r="C4" s="220">
        <v>309</v>
      </c>
      <c r="D4" s="220">
        <v>288</v>
      </c>
      <c r="E4" s="220">
        <v>359</v>
      </c>
      <c r="F4" s="220">
        <v>323</v>
      </c>
      <c r="G4" s="220">
        <v>377</v>
      </c>
      <c r="H4" s="220">
        <v>366</v>
      </c>
      <c r="I4" s="220">
        <v>348</v>
      </c>
      <c r="J4" s="220">
        <v>391</v>
      </c>
      <c r="K4" s="220">
        <v>403</v>
      </c>
      <c r="L4" s="220">
        <v>352</v>
      </c>
      <c r="M4" s="221">
        <v>395</v>
      </c>
      <c r="O4" s="152">
        <f>B3*B4+C3*C4+D3*D4+E3*E4+F3*F4+G3*G4+H3*H4+I3*I4+J3*J4+K3*K4+L3*L4+M3*M4</f>
        <v>24391</v>
      </c>
      <c r="Q4" s="153">
        <v>0</v>
      </c>
      <c r="R4" s="154" t="s">
        <v>4</v>
      </c>
      <c r="S4" s="155">
        <v>4</v>
      </c>
      <c r="T4" s="156">
        <f>SUM(B4:F4)</f>
        <v>1573</v>
      </c>
      <c r="U4" s="157">
        <f>SUM(B5:F5)</f>
        <v>1528</v>
      </c>
      <c r="V4" s="203">
        <f>SUM(T4:U4)</f>
        <v>3101</v>
      </c>
    </row>
    <row r="5" spans="1:22" ht="18" customHeight="1" thickBot="1" x14ac:dyDescent="0.2">
      <c r="A5" s="242" t="s">
        <v>2</v>
      </c>
      <c r="B5" s="222">
        <v>265</v>
      </c>
      <c r="C5" s="223">
        <v>273</v>
      </c>
      <c r="D5" s="223">
        <v>322</v>
      </c>
      <c r="E5" s="223">
        <v>322</v>
      </c>
      <c r="F5" s="223">
        <v>346</v>
      </c>
      <c r="G5" s="223">
        <v>331</v>
      </c>
      <c r="H5" s="223">
        <v>322</v>
      </c>
      <c r="I5" s="223">
        <v>354</v>
      </c>
      <c r="J5" s="223">
        <v>367</v>
      </c>
      <c r="K5" s="223">
        <v>364</v>
      </c>
      <c r="L5" s="223">
        <v>378</v>
      </c>
      <c r="M5" s="224">
        <v>328</v>
      </c>
      <c r="O5" s="158">
        <f>B3*B5+C3*C5+D3*D5+E3*E5+F3*F5+G3*G5+H3*H5+I3*I5+J3*J5+K3*K5+L3*L5+M3*M5</f>
        <v>22932</v>
      </c>
      <c r="Q5" s="159">
        <v>5</v>
      </c>
      <c r="R5" s="160" t="s">
        <v>4</v>
      </c>
      <c r="S5" s="161">
        <v>9</v>
      </c>
      <c r="T5" s="162">
        <f>SUM(G4:K4)</f>
        <v>1885</v>
      </c>
      <c r="U5" s="163">
        <f>SUM(G5:K5)</f>
        <v>1738</v>
      </c>
      <c r="V5" s="204">
        <f t="shared" ref="V5:V20" si="0">SUM(T5:U5)</f>
        <v>3623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559</v>
      </c>
      <c r="C6" s="208">
        <f t="shared" si="1"/>
        <v>582</v>
      </c>
      <c r="D6" s="208">
        <f t="shared" si="1"/>
        <v>610</v>
      </c>
      <c r="E6" s="208">
        <f t="shared" si="1"/>
        <v>681</v>
      </c>
      <c r="F6" s="208">
        <f t="shared" si="1"/>
        <v>669</v>
      </c>
      <c r="G6" s="208">
        <f t="shared" si="1"/>
        <v>708</v>
      </c>
      <c r="H6" s="208">
        <f t="shared" si="1"/>
        <v>688</v>
      </c>
      <c r="I6" s="208">
        <f t="shared" si="1"/>
        <v>702</v>
      </c>
      <c r="J6" s="208">
        <f t="shared" si="1"/>
        <v>758</v>
      </c>
      <c r="K6" s="208">
        <f t="shared" si="1"/>
        <v>767</v>
      </c>
      <c r="L6" s="208">
        <f t="shared" si="1"/>
        <v>730</v>
      </c>
      <c r="M6" s="209">
        <f t="shared" si="1"/>
        <v>723</v>
      </c>
      <c r="O6" s="164">
        <f>B3*B6+C3*C6+D3*D6+E3*E6+F3*F6+G3*G6+H3*H6+I3*I6+J3*J6+K3*K6+L3*L6+M3*M6</f>
        <v>47323</v>
      </c>
      <c r="Q6" s="159">
        <v>10</v>
      </c>
      <c r="R6" s="160" t="s">
        <v>4</v>
      </c>
      <c r="S6" s="161">
        <v>14</v>
      </c>
      <c r="T6" s="162">
        <f>SUM(L4:M4,B8:D8)</f>
        <v>1881</v>
      </c>
      <c r="U6" s="163">
        <f>SUM(L5:M5,B9:D9)</f>
        <v>1772</v>
      </c>
      <c r="V6" s="204">
        <f t="shared" si="0"/>
        <v>3653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1812</v>
      </c>
      <c r="U7" s="163">
        <f>SUM(E9:I9)</f>
        <v>1772</v>
      </c>
      <c r="V7" s="204">
        <f t="shared" si="0"/>
        <v>3584</v>
      </c>
    </row>
    <row r="8" spans="1:22" ht="18" customHeight="1" thickTop="1" x14ac:dyDescent="0.15">
      <c r="A8" s="237" t="s">
        <v>1</v>
      </c>
      <c r="B8" s="219">
        <v>387</v>
      </c>
      <c r="C8" s="220">
        <v>385</v>
      </c>
      <c r="D8" s="220">
        <v>362</v>
      </c>
      <c r="E8" s="220">
        <v>367</v>
      </c>
      <c r="F8" s="220">
        <v>369</v>
      </c>
      <c r="G8" s="220">
        <v>352</v>
      </c>
      <c r="H8" s="220">
        <v>354</v>
      </c>
      <c r="I8" s="220">
        <v>370</v>
      </c>
      <c r="J8" s="220">
        <v>357</v>
      </c>
      <c r="K8" s="220">
        <v>340</v>
      </c>
      <c r="L8" s="220">
        <v>327</v>
      </c>
      <c r="M8" s="221">
        <v>294</v>
      </c>
      <c r="O8" s="152">
        <f>B7*B8+C7*C8+D7*D8+E7*E8+F7*F8+G7*G8+H7*H8+I7*I8+J7*J8+K7*K8+L7*L8+M7*M8</f>
        <v>73748</v>
      </c>
      <c r="Q8" s="159">
        <v>20</v>
      </c>
      <c r="R8" s="160" t="s">
        <v>4</v>
      </c>
      <c r="S8" s="161">
        <v>24</v>
      </c>
      <c r="T8" s="162">
        <f>SUM(J8:M8,B12)</f>
        <v>1617</v>
      </c>
      <c r="U8" s="163">
        <f>SUM(J9:M9,B13)</f>
        <v>1693</v>
      </c>
      <c r="V8" s="204">
        <f t="shared" si="0"/>
        <v>3310</v>
      </c>
    </row>
    <row r="9" spans="1:22" ht="18" customHeight="1" thickBot="1" x14ac:dyDescent="0.2">
      <c r="A9" s="242" t="s">
        <v>2</v>
      </c>
      <c r="B9" s="222">
        <v>398</v>
      </c>
      <c r="C9" s="223">
        <v>343</v>
      </c>
      <c r="D9" s="223">
        <v>325</v>
      </c>
      <c r="E9" s="223">
        <v>332</v>
      </c>
      <c r="F9" s="223">
        <v>345</v>
      </c>
      <c r="G9" s="223">
        <v>358</v>
      </c>
      <c r="H9" s="223">
        <v>381</v>
      </c>
      <c r="I9" s="223">
        <v>356</v>
      </c>
      <c r="J9" s="223">
        <v>348</v>
      </c>
      <c r="K9" s="223">
        <v>356</v>
      </c>
      <c r="L9" s="223">
        <v>364</v>
      </c>
      <c r="M9" s="224">
        <v>293</v>
      </c>
      <c r="O9" s="158">
        <f>B7*B9+C7*C9+D7*D9+E7*E9+F7*F9+G7*G9+H7*H9+I7*I9+J7*J9+K7*K9+L7*L9+M7*M9</f>
        <v>73176</v>
      </c>
      <c r="Q9" s="159">
        <v>25</v>
      </c>
      <c r="R9" s="160" t="s">
        <v>4</v>
      </c>
      <c r="S9" s="161">
        <v>29</v>
      </c>
      <c r="T9" s="162">
        <f>SUM(C12:G12)</f>
        <v>1426</v>
      </c>
      <c r="U9" s="163">
        <f>SUM(C13:G13)</f>
        <v>1546</v>
      </c>
      <c r="V9" s="204">
        <f t="shared" si="0"/>
        <v>2972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785</v>
      </c>
      <c r="C10" s="211">
        <f t="shared" si="2"/>
        <v>728</v>
      </c>
      <c r="D10" s="211">
        <f t="shared" si="2"/>
        <v>687</v>
      </c>
      <c r="E10" s="211">
        <f t="shared" si="2"/>
        <v>699</v>
      </c>
      <c r="F10" s="211">
        <f t="shared" si="2"/>
        <v>714</v>
      </c>
      <c r="G10" s="211">
        <f t="shared" si="2"/>
        <v>710</v>
      </c>
      <c r="H10" s="211">
        <f t="shared" si="2"/>
        <v>735</v>
      </c>
      <c r="I10" s="211">
        <f t="shared" si="2"/>
        <v>726</v>
      </c>
      <c r="J10" s="211">
        <f t="shared" si="2"/>
        <v>705</v>
      </c>
      <c r="K10" s="211">
        <f t="shared" si="2"/>
        <v>696</v>
      </c>
      <c r="L10" s="211">
        <f t="shared" si="2"/>
        <v>691</v>
      </c>
      <c r="M10" s="212">
        <f t="shared" si="2"/>
        <v>587</v>
      </c>
      <c r="O10" s="164">
        <f>B7*B10+C7*C10+D7*D10+E7*E10+F7*F10+G7*G10+H7*H10+I7*I10+J7*J10+K7*K10+L7*L10+M7*M10</f>
        <v>146924</v>
      </c>
      <c r="Q10" s="159">
        <v>30</v>
      </c>
      <c r="R10" s="160" t="s">
        <v>4</v>
      </c>
      <c r="S10" s="161">
        <v>34</v>
      </c>
      <c r="T10" s="162">
        <f>SUM(H12:L12)</f>
        <v>1803</v>
      </c>
      <c r="U10" s="163">
        <f>SUM(H13:L13)</f>
        <v>1790</v>
      </c>
      <c r="V10" s="204">
        <f t="shared" si="0"/>
        <v>3593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2242</v>
      </c>
      <c r="U11" s="163">
        <f>SUM(M13,B17:E17)</f>
        <v>2264</v>
      </c>
      <c r="V11" s="204">
        <f t="shared" si="0"/>
        <v>4506</v>
      </c>
    </row>
    <row r="12" spans="1:22" ht="18" customHeight="1" thickTop="1" x14ac:dyDescent="0.15">
      <c r="A12" s="237" t="s">
        <v>1</v>
      </c>
      <c r="B12" s="219">
        <v>299</v>
      </c>
      <c r="C12" s="220">
        <v>265</v>
      </c>
      <c r="D12" s="220">
        <v>279</v>
      </c>
      <c r="E12" s="220">
        <v>288</v>
      </c>
      <c r="F12" s="220">
        <v>283</v>
      </c>
      <c r="G12" s="220">
        <v>311</v>
      </c>
      <c r="H12" s="220">
        <v>316</v>
      </c>
      <c r="I12" s="220">
        <v>352</v>
      </c>
      <c r="J12" s="220">
        <v>374</v>
      </c>
      <c r="K12" s="220">
        <v>363</v>
      </c>
      <c r="L12" s="220">
        <v>398</v>
      </c>
      <c r="M12" s="221">
        <v>387</v>
      </c>
      <c r="O12" s="152">
        <f>B11*B12+C11*C12+D11*D12+E11*E12+F11*F12+G11*G12+H11*H12+I11*I12+J11*J12+K11*K12+L11*L12+M11*M12</f>
        <v>117190</v>
      </c>
      <c r="Q12" s="159">
        <v>40</v>
      </c>
      <c r="R12" s="160" t="s">
        <v>4</v>
      </c>
      <c r="S12" s="161">
        <v>44</v>
      </c>
      <c r="T12" s="162">
        <f>SUM(F16:J16)</f>
        <v>2701</v>
      </c>
      <c r="U12" s="163">
        <f>SUM(F17:J17)</f>
        <v>2757</v>
      </c>
      <c r="V12" s="204">
        <f t="shared" si="0"/>
        <v>5458</v>
      </c>
    </row>
    <row r="13" spans="1:22" ht="18" customHeight="1" thickBot="1" x14ac:dyDescent="0.2">
      <c r="A13" s="242" t="s">
        <v>2</v>
      </c>
      <c r="B13" s="222">
        <v>332</v>
      </c>
      <c r="C13" s="223">
        <v>305</v>
      </c>
      <c r="D13" s="223">
        <v>298</v>
      </c>
      <c r="E13" s="223">
        <v>296</v>
      </c>
      <c r="F13" s="223">
        <v>323</v>
      </c>
      <c r="G13" s="223">
        <v>324</v>
      </c>
      <c r="H13" s="223">
        <v>319</v>
      </c>
      <c r="I13" s="223">
        <v>365</v>
      </c>
      <c r="J13" s="223">
        <v>325</v>
      </c>
      <c r="K13" s="223">
        <v>386</v>
      </c>
      <c r="L13" s="223">
        <v>395</v>
      </c>
      <c r="M13" s="224">
        <v>396</v>
      </c>
      <c r="O13" s="158">
        <f>B11*B13+C11*C13+D11*D13+E11*E13+F11*F13+G11*G13+H11*H13+I11*I13+J11*J13+K11*K13+L11*L13+M11*M13</f>
        <v>121086</v>
      </c>
      <c r="Q13" s="159">
        <v>45</v>
      </c>
      <c r="R13" s="160" t="s">
        <v>4</v>
      </c>
      <c r="S13" s="161">
        <v>49</v>
      </c>
      <c r="T13" s="162">
        <f>SUM(K16:M16,B20:C20)</f>
        <v>2846</v>
      </c>
      <c r="U13" s="163">
        <f>SUM(K17:M17,B21:C21)</f>
        <v>2925</v>
      </c>
      <c r="V13" s="204">
        <f t="shared" si="0"/>
        <v>5771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631</v>
      </c>
      <c r="C14" s="208">
        <f t="shared" si="3"/>
        <v>570</v>
      </c>
      <c r="D14" s="208">
        <f t="shared" si="3"/>
        <v>577</v>
      </c>
      <c r="E14" s="208">
        <f t="shared" si="3"/>
        <v>584</v>
      </c>
      <c r="F14" s="208">
        <f t="shared" si="3"/>
        <v>606</v>
      </c>
      <c r="G14" s="208">
        <f t="shared" si="3"/>
        <v>635</v>
      </c>
      <c r="H14" s="208">
        <f t="shared" si="3"/>
        <v>635</v>
      </c>
      <c r="I14" s="208">
        <f t="shared" si="3"/>
        <v>717</v>
      </c>
      <c r="J14" s="208">
        <f t="shared" si="3"/>
        <v>699</v>
      </c>
      <c r="K14" s="208">
        <f t="shared" si="3"/>
        <v>749</v>
      </c>
      <c r="L14" s="208">
        <f t="shared" si="3"/>
        <v>793</v>
      </c>
      <c r="M14" s="209">
        <f t="shared" si="3"/>
        <v>783</v>
      </c>
      <c r="O14" s="164">
        <f>B11*B14+C11*C14+D11*D14+E11*E14+F11*F14+G11*G14+H11*H14+I11*I14+J11*J14+K11*K14+L11*L14+M11*M14</f>
        <v>238276</v>
      </c>
      <c r="Q14" s="159">
        <v>50</v>
      </c>
      <c r="R14" s="160" t="s">
        <v>4</v>
      </c>
      <c r="S14" s="161">
        <v>54</v>
      </c>
      <c r="T14" s="162">
        <f>SUM(D20:H20)</f>
        <v>2260</v>
      </c>
      <c r="U14" s="163">
        <f>SUM(D21:H21)</f>
        <v>2353</v>
      </c>
      <c r="V14" s="204">
        <f t="shared" si="0"/>
        <v>4613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1885</v>
      </c>
      <c r="U15" s="163">
        <f>SUM(I21:M21)</f>
        <v>1961</v>
      </c>
      <c r="V15" s="204">
        <f t="shared" si="0"/>
        <v>3846</v>
      </c>
    </row>
    <row r="16" spans="1:22" ht="18" customHeight="1" thickTop="1" x14ac:dyDescent="0.15">
      <c r="A16" s="237" t="s">
        <v>1</v>
      </c>
      <c r="B16" s="219">
        <v>476</v>
      </c>
      <c r="C16" s="220">
        <v>436</v>
      </c>
      <c r="D16" s="220">
        <v>475</v>
      </c>
      <c r="E16" s="220">
        <v>468</v>
      </c>
      <c r="F16" s="220">
        <v>468</v>
      </c>
      <c r="G16" s="220">
        <v>531</v>
      </c>
      <c r="H16" s="220">
        <v>536</v>
      </c>
      <c r="I16" s="220">
        <v>590</v>
      </c>
      <c r="J16" s="220">
        <v>576</v>
      </c>
      <c r="K16" s="220">
        <v>592</v>
      </c>
      <c r="L16" s="220">
        <v>571</v>
      </c>
      <c r="M16" s="221">
        <v>563</v>
      </c>
      <c r="O16" s="152">
        <f>B15*B16+C15*C16+D15*D16+E15*E16+F15*F16+G15*G16+H15*H16+I15*I16+J15*J16+K15*K16+L15*L16+M15*M16</f>
        <v>262654</v>
      </c>
      <c r="Q16" s="159">
        <v>60</v>
      </c>
      <c r="R16" s="160" t="s">
        <v>4</v>
      </c>
      <c r="S16" s="161">
        <v>64</v>
      </c>
      <c r="T16" s="162">
        <f>SUM(B24:F24)</f>
        <v>1809</v>
      </c>
      <c r="U16" s="163">
        <f>SUM(B25:F25)</f>
        <v>2000</v>
      </c>
      <c r="V16" s="204">
        <f t="shared" si="0"/>
        <v>3809</v>
      </c>
    </row>
    <row r="17" spans="1:22" ht="18" customHeight="1" thickBot="1" x14ac:dyDescent="0.2">
      <c r="A17" s="242" t="s">
        <v>2</v>
      </c>
      <c r="B17" s="222">
        <v>470</v>
      </c>
      <c r="C17" s="223">
        <v>445</v>
      </c>
      <c r="D17" s="223">
        <v>456</v>
      </c>
      <c r="E17" s="223">
        <v>497</v>
      </c>
      <c r="F17" s="223">
        <v>529</v>
      </c>
      <c r="G17" s="223">
        <v>516</v>
      </c>
      <c r="H17" s="223">
        <v>547</v>
      </c>
      <c r="I17" s="223">
        <v>589</v>
      </c>
      <c r="J17" s="223">
        <v>576</v>
      </c>
      <c r="K17" s="223">
        <v>578</v>
      </c>
      <c r="L17" s="223">
        <v>654</v>
      </c>
      <c r="M17" s="224">
        <v>600</v>
      </c>
      <c r="O17" s="158">
        <f>B15*B17+C15*C17+D15*D17+E15*E17+F15*F17+G15*G17+H15*H17+I15*I17+J15*J17+K15*K17+L15*L17+M15*M17</f>
        <v>270351</v>
      </c>
      <c r="Q17" s="159">
        <v>65</v>
      </c>
      <c r="R17" s="160" t="s">
        <v>4</v>
      </c>
      <c r="S17" s="161">
        <v>69</v>
      </c>
      <c r="T17" s="162">
        <f>SUM(G24:K24)</f>
        <v>2135</v>
      </c>
      <c r="U17" s="163">
        <f>SUM(G25:K25)</f>
        <v>2545</v>
      </c>
      <c r="V17" s="204">
        <f t="shared" si="0"/>
        <v>4680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946</v>
      </c>
      <c r="C18" s="208">
        <f t="shared" si="4"/>
        <v>881</v>
      </c>
      <c r="D18" s="208">
        <f t="shared" si="4"/>
        <v>931</v>
      </c>
      <c r="E18" s="208">
        <f t="shared" si="4"/>
        <v>965</v>
      </c>
      <c r="F18" s="208">
        <f t="shared" si="4"/>
        <v>997</v>
      </c>
      <c r="G18" s="208">
        <f t="shared" si="4"/>
        <v>1047</v>
      </c>
      <c r="H18" s="208">
        <f t="shared" si="4"/>
        <v>1083</v>
      </c>
      <c r="I18" s="208">
        <f t="shared" si="4"/>
        <v>1179</v>
      </c>
      <c r="J18" s="208">
        <f t="shared" si="4"/>
        <v>1152</v>
      </c>
      <c r="K18" s="208">
        <f t="shared" si="4"/>
        <v>1170</v>
      </c>
      <c r="L18" s="208">
        <f t="shared" si="4"/>
        <v>1225</v>
      </c>
      <c r="M18" s="209">
        <f t="shared" si="4"/>
        <v>1163</v>
      </c>
      <c r="O18" s="164">
        <f>B15*B18+C15*C18+D15*D18+E15*E18+F15*F18+G15*G18+H15*H18+I15*I18+J15*J18+K15*K18+L15*L18+M15*M18</f>
        <v>533005</v>
      </c>
      <c r="Q18" s="159">
        <v>70</v>
      </c>
      <c r="R18" s="160" t="s">
        <v>4</v>
      </c>
      <c r="S18" s="161">
        <v>74</v>
      </c>
      <c r="T18" s="162">
        <f>SUM(L24:M24,B28:D28)</f>
        <v>2479</v>
      </c>
      <c r="U18" s="163">
        <f>SUM(L25:M25,B29:D29)</f>
        <v>2867</v>
      </c>
      <c r="V18" s="204">
        <f t="shared" si="0"/>
        <v>5346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1838</v>
      </c>
      <c r="U19" s="163">
        <f>SUM(E29:I29)</f>
        <v>2114</v>
      </c>
      <c r="V19" s="204">
        <f t="shared" si="0"/>
        <v>3952</v>
      </c>
    </row>
    <row r="20" spans="1:22" ht="18" customHeight="1" thickTop="1" thickBot="1" x14ac:dyDescent="0.2">
      <c r="A20" s="237" t="s">
        <v>1</v>
      </c>
      <c r="B20" s="219">
        <v>571</v>
      </c>
      <c r="C20" s="220">
        <v>549</v>
      </c>
      <c r="D20" s="220">
        <v>539</v>
      </c>
      <c r="E20" s="220">
        <v>453</v>
      </c>
      <c r="F20" s="220">
        <v>476</v>
      </c>
      <c r="G20" s="220">
        <v>389</v>
      </c>
      <c r="H20" s="220">
        <v>403</v>
      </c>
      <c r="I20" s="220">
        <v>419</v>
      </c>
      <c r="J20" s="220">
        <v>382</v>
      </c>
      <c r="K20" s="220">
        <v>377</v>
      </c>
      <c r="L20" s="220">
        <v>353</v>
      </c>
      <c r="M20" s="221">
        <v>354</v>
      </c>
      <c r="O20" s="152">
        <f>B19*B20+C19*C20+D19*D20+E19*E20+F19*F20+G19*G20+H19*H20+I19*I20+J19*J20+K19*K20+L19*L20+M19*M20</f>
        <v>278779</v>
      </c>
      <c r="Q20" s="167">
        <v>80</v>
      </c>
      <c r="R20" s="168" t="s">
        <v>4</v>
      </c>
      <c r="S20" s="169"/>
      <c r="T20" s="170">
        <f>SUM(J28:M28,B32:M32,B36:M36,B40:D40)</f>
        <v>2182</v>
      </c>
      <c r="U20" s="171">
        <f>SUM(J29:M29,B33:M33,B37:M37,B41:D41)</f>
        <v>3709</v>
      </c>
      <c r="V20" s="205">
        <f t="shared" si="0"/>
        <v>5891</v>
      </c>
    </row>
    <row r="21" spans="1:22" ht="18" customHeight="1" thickTop="1" thickBot="1" x14ac:dyDescent="0.2">
      <c r="A21" s="242" t="s">
        <v>2</v>
      </c>
      <c r="B21" s="222">
        <v>574</v>
      </c>
      <c r="C21" s="223">
        <v>519</v>
      </c>
      <c r="D21" s="223">
        <v>509</v>
      </c>
      <c r="E21" s="223">
        <v>500</v>
      </c>
      <c r="F21" s="223">
        <v>503</v>
      </c>
      <c r="G21" s="223">
        <v>400</v>
      </c>
      <c r="H21" s="223">
        <v>441</v>
      </c>
      <c r="I21" s="223">
        <v>404</v>
      </c>
      <c r="J21" s="223">
        <v>421</v>
      </c>
      <c r="K21" s="223">
        <v>393</v>
      </c>
      <c r="L21" s="223">
        <v>378</v>
      </c>
      <c r="M21" s="224">
        <v>365</v>
      </c>
      <c r="O21" s="158">
        <f>B19*B21+C19*C21+D19*D21+E19*E21+F19*F21+G19*G21+H19*H21+I19*I21+J19*J21+K19*K21+L19*L21+M19*M21</f>
        <v>286759</v>
      </c>
      <c r="Q21" s="275" t="s">
        <v>8</v>
      </c>
      <c r="R21" s="276"/>
      <c r="S21" s="276"/>
      <c r="T21" s="172">
        <f>SUM(T4:T20)</f>
        <v>34374</v>
      </c>
      <c r="U21" s="173">
        <f>SUM(U4:U20)</f>
        <v>37334</v>
      </c>
      <c r="V21" s="206">
        <f>SUM(V4:V20)</f>
        <v>71708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1145</v>
      </c>
      <c r="C22" s="211">
        <f t="shared" si="5"/>
        <v>1068</v>
      </c>
      <c r="D22" s="211">
        <f t="shared" si="5"/>
        <v>1048</v>
      </c>
      <c r="E22" s="211">
        <f t="shared" si="5"/>
        <v>953</v>
      </c>
      <c r="F22" s="211">
        <f t="shared" si="5"/>
        <v>979</v>
      </c>
      <c r="G22" s="211">
        <f t="shared" si="5"/>
        <v>789</v>
      </c>
      <c r="H22" s="211">
        <f t="shared" si="5"/>
        <v>844</v>
      </c>
      <c r="I22" s="211">
        <f t="shared" si="5"/>
        <v>823</v>
      </c>
      <c r="J22" s="211">
        <f t="shared" si="5"/>
        <v>803</v>
      </c>
      <c r="K22" s="211">
        <f t="shared" si="5"/>
        <v>770</v>
      </c>
      <c r="L22" s="211">
        <f t="shared" si="5"/>
        <v>731</v>
      </c>
      <c r="M22" s="212">
        <f t="shared" si="5"/>
        <v>719</v>
      </c>
      <c r="O22" s="164">
        <f>B19*B22+C19*C22+D19*D22+E19*E22+F19*F22+G19*G22+H19*H22+I19*I22+J19*J22+K19*K22+L19*L22+M19*M22</f>
        <v>565538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269" t="s">
        <v>0</v>
      </c>
      <c r="R23" s="270"/>
      <c r="S23" s="271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19">
        <v>378</v>
      </c>
      <c r="C24" s="220">
        <v>354</v>
      </c>
      <c r="D24" s="220">
        <v>333</v>
      </c>
      <c r="E24" s="220">
        <v>339</v>
      </c>
      <c r="F24" s="220">
        <v>405</v>
      </c>
      <c r="G24" s="220">
        <v>371</v>
      </c>
      <c r="H24" s="220">
        <v>395</v>
      </c>
      <c r="I24" s="220">
        <v>432</v>
      </c>
      <c r="J24" s="220">
        <v>458</v>
      </c>
      <c r="K24" s="220">
        <v>479</v>
      </c>
      <c r="L24" s="220">
        <v>577</v>
      </c>
      <c r="M24" s="221">
        <v>562</v>
      </c>
      <c r="O24" s="152">
        <f>B23*B24+C23*C24+D23*D24+E23*E24+F23*F24+G23*G24+H23*H24+I23*I24+J23*J24+K23*K24+L23*L24+M23*M24</f>
        <v>335813</v>
      </c>
      <c r="Q24" s="283" t="s">
        <v>21</v>
      </c>
      <c r="R24" s="284"/>
      <c r="S24" s="284"/>
      <c r="T24" s="174">
        <f>SUM(T4:T6)</f>
        <v>5339</v>
      </c>
      <c r="U24" s="175">
        <f>SUM(U4:U6)</f>
        <v>5038</v>
      </c>
      <c r="V24" s="213">
        <f>SUM(T24:U24)</f>
        <v>10377</v>
      </c>
    </row>
    <row r="25" spans="1:22" ht="18" customHeight="1" thickBot="1" x14ac:dyDescent="0.2">
      <c r="A25" s="242" t="s">
        <v>2</v>
      </c>
      <c r="B25" s="222">
        <v>382</v>
      </c>
      <c r="C25" s="223">
        <v>379</v>
      </c>
      <c r="D25" s="223">
        <v>383</v>
      </c>
      <c r="E25" s="223">
        <v>436</v>
      </c>
      <c r="F25" s="223">
        <v>420</v>
      </c>
      <c r="G25" s="223">
        <v>431</v>
      </c>
      <c r="H25" s="223">
        <v>474</v>
      </c>
      <c r="I25" s="223">
        <v>489</v>
      </c>
      <c r="J25" s="223">
        <v>531</v>
      </c>
      <c r="K25" s="223">
        <v>620</v>
      </c>
      <c r="L25" s="223">
        <v>666</v>
      </c>
      <c r="M25" s="224">
        <v>670</v>
      </c>
      <c r="O25" s="158">
        <f>B23*B25+C23*C25+D23*D25+E23*E25+F23*F25+G23*G25+H23*H25+I23*I25+J23*J25+K23*K25+L23*L25+M23*M25</f>
        <v>389273</v>
      </c>
      <c r="Q25" s="285" t="s">
        <v>24</v>
      </c>
      <c r="R25" s="286"/>
      <c r="S25" s="286"/>
      <c r="T25" s="176">
        <f>T24/T$30</f>
        <v>0.15532088206202363</v>
      </c>
      <c r="U25" s="177">
        <f>U24/U$30</f>
        <v>0.13494401885680612</v>
      </c>
      <c r="V25" s="214">
        <f>V24/V$30</f>
        <v>0.14471188709767391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760</v>
      </c>
      <c r="C26" s="208">
        <f t="shared" si="6"/>
        <v>733</v>
      </c>
      <c r="D26" s="208">
        <f t="shared" si="6"/>
        <v>716</v>
      </c>
      <c r="E26" s="208">
        <f t="shared" si="6"/>
        <v>775</v>
      </c>
      <c r="F26" s="208">
        <f t="shared" si="6"/>
        <v>825</v>
      </c>
      <c r="G26" s="208">
        <f t="shared" si="6"/>
        <v>802</v>
      </c>
      <c r="H26" s="208">
        <f t="shared" si="6"/>
        <v>869</v>
      </c>
      <c r="I26" s="208">
        <f t="shared" si="6"/>
        <v>921</v>
      </c>
      <c r="J26" s="208">
        <f t="shared" si="6"/>
        <v>989</v>
      </c>
      <c r="K26" s="208">
        <f t="shared" si="6"/>
        <v>1099</v>
      </c>
      <c r="L26" s="208">
        <f t="shared" si="6"/>
        <v>1243</v>
      </c>
      <c r="M26" s="209">
        <f t="shared" si="6"/>
        <v>1232</v>
      </c>
      <c r="O26" s="164">
        <f>B23*B26+C23*C26+D23*D26+E23*E26+F23*F26+G23*G26+H23*H26+I23*I26+J23*J26+K23*K26+L23*L26+M23*M26</f>
        <v>725086</v>
      </c>
      <c r="Q26" s="287" t="s">
        <v>22</v>
      </c>
      <c r="R26" s="288"/>
      <c r="S26" s="288"/>
      <c r="T26" s="178">
        <f>SUM(T7:T16)</f>
        <v>20401</v>
      </c>
      <c r="U26" s="179">
        <f>SUM(U7:U16)</f>
        <v>21061</v>
      </c>
      <c r="V26" s="215">
        <f>SUM(T26:U26)</f>
        <v>41462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289" t="s">
        <v>24</v>
      </c>
      <c r="R27" s="290"/>
      <c r="S27" s="290"/>
      <c r="T27" s="180">
        <f>T26/T$30</f>
        <v>0.59350090184441728</v>
      </c>
      <c r="U27" s="181">
        <f>U26/U$30</f>
        <v>0.56412385493116191</v>
      </c>
      <c r="V27" s="216">
        <f>V26/V$30</f>
        <v>0.57820605790148938</v>
      </c>
    </row>
    <row r="28" spans="1:22" ht="18" customHeight="1" thickTop="1" x14ac:dyDescent="0.15">
      <c r="A28" s="237" t="s">
        <v>1</v>
      </c>
      <c r="B28" s="219">
        <v>553</v>
      </c>
      <c r="C28" s="220">
        <v>464</v>
      </c>
      <c r="D28" s="220">
        <v>323</v>
      </c>
      <c r="E28" s="220">
        <v>423</v>
      </c>
      <c r="F28" s="220">
        <v>395</v>
      </c>
      <c r="G28" s="220">
        <v>355</v>
      </c>
      <c r="H28" s="220">
        <v>347</v>
      </c>
      <c r="I28" s="220">
        <v>318</v>
      </c>
      <c r="J28" s="220">
        <v>307</v>
      </c>
      <c r="K28" s="220">
        <v>252</v>
      </c>
      <c r="L28" s="220">
        <v>256</v>
      </c>
      <c r="M28" s="221">
        <v>207</v>
      </c>
      <c r="O28" s="152">
        <f>B27*B28+C27*C28+D27*D28+E27*E28+F27*F28+G27*G28+H27*H28+I27*I28+J27*J28+K27*K28+L27*L28+M27*M28</f>
        <v>322003</v>
      </c>
      <c r="Q28" s="287" t="s">
        <v>23</v>
      </c>
      <c r="R28" s="288"/>
      <c r="S28" s="288"/>
      <c r="T28" s="178">
        <f>SUM(T17:T20)</f>
        <v>8634</v>
      </c>
      <c r="U28" s="179">
        <f>SUM(U17:U20)</f>
        <v>11235</v>
      </c>
      <c r="V28" s="215">
        <f>SUM(T28:U28)</f>
        <v>19869</v>
      </c>
    </row>
    <row r="29" spans="1:22" ht="18" customHeight="1" thickBot="1" x14ac:dyDescent="0.2">
      <c r="A29" s="242" t="s">
        <v>2</v>
      </c>
      <c r="B29" s="222">
        <v>688</v>
      </c>
      <c r="C29" s="223">
        <v>512</v>
      </c>
      <c r="D29" s="223">
        <v>331</v>
      </c>
      <c r="E29" s="223">
        <v>429</v>
      </c>
      <c r="F29" s="223">
        <v>426</v>
      </c>
      <c r="G29" s="223">
        <v>443</v>
      </c>
      <c r="H29" s="223">
        <v>427</v>
      </c>
      <c r="I29" s="223">
        <v>389</v>
      </c>
      <c r="J29" s="223">
        <v>356</v>
      </c>
      <c r="K29" s="223">
        <v>335</v>
      </c>
      <c r="L29" s="223">
        <v>348</v>
      </c>
      <c r="M29" s="224">
        <v>334</v>
      </c>
      <c r="O29" s="158">
        <f>B27*B29+C27*C29+D27*D29+E27*E29+F27*F29+G27*G29+H27*H29+I27*I29+J27*J29+K27*K29+L27*L29+M27*M29</f>
        <v>385978</v>
      </c>
      <c r="Q29" s="291" t="s">
        <v>24</v>
      </c>
      <c r="R29" s="292"/>
      <c r="S29" s="292"/>
      <c r="T29" s="182">
        <f>T28/T$30</f>
        <v>0.25117821609355906</v>
      </c>
      <c r="U29" s="183">
        <f>U28/U$30</f>
        <v>0.30093212621203191</v>
      </c>
      <c r="V29" s="217">
        <f>V28/V$30</f>
        <v>0.27708205500083671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1241</v>
      </c>
      <c r="C30" s="211">
        <f t="shared" si="7"/>
        <v>976</v>
      </c>
      <c r="D30" s="211">
        <f t="shared" si="7"/>
        <v>654</v>
      </c>
      <c r="E30" s="211">
        <f t="shared" si="7"/>
        <v>852</v>
      </c>
      <c r="F30" s="211">
        <f t="shared" si="7"/>
        <v>821</v>
      </c>
      <c r="G30" s="211">
        <f t="shared" si="7"/>
        <v>798</v>
      </c>
      <c r="H30" s="211">
        <f t="shared" si="7"/>
        <v>774</v>
      </c>
      <c r="I30" s="211">
        <f t="shared" si="7"/>
        <v>707</v>
      </c>
      <c r="J30" s="211">
        <f t="shared" si="7"/>
        <v>663</v>
      </c>
      <c r="K30" s="211">
        <f t="shared" si="7"/>
        <v>587</v>
      </c>
      <c r="L30" s="211">
        <f t="shared" si="7"/>
        <v>604</v>
      </c>
      <c r="M30" s="212">
        <f t="shared" si="7"/>
        <v>541</v>
      </c>
      <c r="O30" s="164">
        <f>B27*B30+C27*C30+D27*D30+E27*E30+F27*F30+G27*G30+H27*H30+I27*I30+J27*J30+K27*K30+L27*L30+M27*M30</f>
        <v>707981</v>
      </c>
      <c r="Q30" s="293" t="s">
        <v>8</v>
      </c>
      <c r="R30" s="294"/>
      <c r="S30" s="295"/>
      <c r="T30" s="184">
        <f>SUM(T24,T26,T28)</f>
        <v>34374</v>
      </c>
      <c r="U30" s="173">
        <f>SUM(U24,U26,U28)</f>
        <v>37334</v>
      </c>
      <c r="V30" s="218">
        <f>SUM(T30:U30)</f>
        <v>71708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19">
        <v>189</v>
      </c>
      <c r="C32" s="220">
        <v>187</v>
      </c>
      <c r="D32" s="220">
        <v>126</v>
      </c>
      <c r="E32" s="220">
        <v>133</v>
      </c>
      <c r="F32" s="220">
        <v>99</v>
      </c>
      <c r="G32" s="220">
        <v>95</v>
      </c>
      <c r="H32" s="220">
        <v>89</v>
      </c>
      <c r="I32" s="220">
        <v>59</v>
      </c>
      <c r="J32" s="220">
        <v>51</v>
      </c>
      <c r="K32" s="220">
        <v>47</v>
      </c>
      <c r="L32" s="220">
        <v>24</v>
      </c>
      <c r="M32" s="221">
        <v>24</v>
      </c>
      <c r="O32" s="152">
        <f>B31*B32+C31*C32+D31*D32+E31*E32+F31*F32+G31*G32+H31*H32+I31*I32+J31*J32+K31*K32+L31*L32+M31*M32</f>
        <v>98323</v>
      </c>
    </row>
    <row r="33" spans="1:15" ht="18" customHeight="1" thickBot="1" x14ac:dyDescent="0.2">
      <c r="A33" s="242" t="s">
        <v>2</v>
      </c>
      <c r="B33" s="222">
        <v>269</v>
      </c>
      <c r="C33" s="223">
        <v>271</v>
      </c>
      <c r="D33" s="223">
        <v>238</v>
      </c>
      <c r="E33" s="223">
        <v>237</v>
      </c>
      <c r="F33" s="223">
        <v>210</v>
      </c>
      <c r="G33" s="223">
        <v>203</v>
      </c>
      <c r="H33" s="223">
        <v>167</v>
      </c>
      <c r="I33" s="223">
        <v>164</v>
      </c>
      <c r="J33" s="223">
        <v>121</v>
      </c>
      <c r="K33" s="223">
        <v>121</v>
      </c>
      <c r="L33" s="223">
        <v>103</v>
      </c>
      <c r="M33" s="224">
        <v>65</v>
      </c>
      <c r="O33" s="158">
        <f>B31*B33+C31*C33+D31*D33+E31*E33+F31*F33+G31*G33+H31*H33+I31*I33+J31*J33+K31*K33+L31*L33+M31*M33</f>
        <v>191461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458</v>
      </c>
      <c r="C34" s="211">
        <f t="shared" si="8"/>
        <v>458</v>
      </c>
      <c r="D34" s="211">
        <f t="shared" si="8"/>
        <v>364</v>
      </c>
      <c r="E34" s="211">
        <f t="shared" si="8"/>
        <v>370</v>
      </c>
      <c r="F34" s="211">
        <f t="shared" si="8"/>
        <v>309</v>
      </c>
      <c r="G34" s="211">
        <f t="shared" si="8"/>
        <v>298</v>
      </c>
      <c r="H34" s="211">
        <f t="shared" si="8"/>
        <v>256</v>
      </c>
      <c r="I34" s="211">
        <f t="shared" si="8"/>
        <v>223</v>
      </c>
      <c r="J34" s="211">
        <f t="shared" si="8"/>
        <v>172</v>
      </c>
      <c r="K34" s="211">
        <f t="shared" si="8"/>
        <v>168</v>
      </c>
      <c r="L34" s="211">
        <f t="shared" si="8"/>
        <v>127</v>
      </c>
      <c r="M34" s="212">
        <f t="shared" si="8"/>
        <v>89</v>
      </c>
      <c r="O34" s="164">
        <f>B31*B34+C31*C34+D31*D34+E31*E34+F31*F34+G31*G34+H31*H34+I31*I34+J31*J34+K31*K34+L31*L34+M31*M34</f>
        <v>289784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19">
        <v>12</v>
      </c>
      <c r="C36" s="220">
        <v>6</v>
      </c>
      <c r="D36" s="220">
        <v>7</v>
      </c>
      <c r="E36" s="220">
        <v>8</v>
      </c>
      <c r="F36" s="220">
        <v>2</v>
      </c>
      <c r="G36" s="220">
        <v>1</v>
      </c>
      <c r="H36" s="220">
        <v>1</v>
      </c>
      <c r="I36" s="220">
        <v>0</v>
      </c>
      <c r="J36" s="220">
        <v>0</v>
      </c>
      <c r="K36" s="220">
        <v>0</v>
      </c>
      <c r="L36" s="220">
        <v>0</v>
      </c>
      <c r="M36" s="221">
        <v>0</v>
      </c>
      <c r="O36" s="152">
        <f>B35*B36+C35*C36+D35*D36+E35*E36+F35*F36+G35*G36+H35*H36+I35*I36+J35*J36+K35*K36+L35*L36+M35*M36</f>
        <v>3615</v>
      </c>
    </row>
    <row r="37" spans="1:15" ht="18" customHeight="1" thickBot="1" x14ac:dyDescent="0.2">
      <c r="A37" s="242" t="s">
        <v>2</v>
      </c>
      <c r="B37" s="222">
        <v>56</v>
      </c>
      <c r="C37" s="223">
        <v>41</v>
      </c>
      <c r="D37" s="223">
        <v>28</v>
      </c>
      <c r="E37" s="223">
        <v>12</v>
      </c>
      <c r="F37" s="223">
        <v>12</v>
      </c>
      <c r="G37" s="223">
        <v>5</v>
      </c>
      <c r="H37" s="223">
        <v>4</v>
      </c>
      <c r="I37" s="223">
        <v>2</v>
      </c>
      <c r="J37" s="223">
        <v>5</v>
      </c>
      <c r="K37" s="223">
        <v>1</v>
      </c>
      <c r="L37" s="223">
        <v>0</v>
      </c>
      <c r="M37" s="224">
        <v>0</v>
      </c>
      <c r="O37" s="158">
        <f>B35*B37+C35*C37+D35*D37+E35*E37+F35*F37+G35*G37+H35*H37+I35*I37+J35*J37+K35*K37+L35*L37+M35*M37</f>
        <v>16229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68</v>
      </c>
      <c r="C38" s="211">
        <f t="shared" si="9"/>
        <v>47</v>
      </c>
      <c r="D38" s="211">
        <f t="shared" si="9"/>
        <v>35</v>
      </c>
      <c r="E38" s="211">
        <f t="shared" si="9"/>
        <v>20</v>
      </c>
      <c r="F38" s="211">
        <f t="shared" si="9"/>
        <v>14</v>
      </c>
      <c r="G38" s="211">
        <f t="shared" si="9"/>
        <v>6</v>
      </c>
      <c r="H38" s="211">
        <f t="shared" si="9"/>
        <v>5</v>
      </c>
      <c r="I38" s="211">
        <f t="shared" si="9"/>
        <v>2</v>
      </c>
      <c r="J38" s="211">
        <f t="shared" si="9"/>
        <v>5</v>
      </c>
      <c r="K38" s="211">
        <f t="shared" si="9"/>
        <v>1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19844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96" t="s">
        <v>3</v>
      </c>
      <c r="F39" s="297"/>
      <c r="G39" s="298" t="s">
        <v>6</v>
      </c>
      <c r="H39" s="299"/>
      <c r="I39" s="186"/>
      <c r="J39" s="300" t="s">
        <v>19</v>
      </c>
      <c r="K39" s="301"/>
      <c r="L39" s="302" t="s">
        <v>20</v>
      </c>
      <c r="M39" s="303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77">
        <f>SUM(B4:M4,B8:M8,B12:M12,B16:M16,B20:M20,B24:M24,B28:M28,B32:M32,B36:M36,B40:D40)</f>
        <v>34374</v>
      </c>
      <c r="F40" s="278"/>
      <c r="G40" s="246" t="s">
        <v>1</v>
      </c>
      <c r="H40" s="187">
        <f>J40/E40</f>
        <v>44.118112526909876</v>
      </c>
      <c r="I40" s="188"/>
      <c r="J40" s="279">
        <f>SUM(O4,O8,O12,O16,O20,O24,O28,O32,O36,O40,L40)</f>
        <v>1516516</v>
      </c>
      <c r="K40" s="280"/>
      <c r="L40" s="281"/>
      <c r="M40" s="282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1</v>
      </c>
      <c r="C41" s="229">
        <v>0</v>
      </c>
      <c r="D41" s="230">
        <v>0</v>
      </c>
      <c r="E41" s="304">
        <f>SUM(B5:M5,B9:M9,B13:M13,B17:M17,B21:M21,B25:M25,B29:M29,B33:M33,B37:M37,B41:D41)</f>
        <v>37334</v>
      </c>
      <c r="F41" s="305"/>
      <c r="G41" s="247" t="s">
        <v>2</v>
      </c>
      <c r="H41" s="189">
        <f>J41/E41</f>
        <v>47.071114801521404</v>
      </c>
      <c r="I41" s="190"/>
      <c r="J41" s="306">
        <f>SUM(O5,O9,O13,O17,O21,O25,O29,O33,O37,O41,L41)</f>
        <v>1757353</v>
      </c>
      <c r="K41" s="307"/>
      <c r="L41" s="308"/>
      <c r="M41" s="309"/>
      <c r="O41" s="158">
        <f>B39*B41+C39*C41</f>
        <v>108</v>
      </c>
    </row>
    <row r="42" spans="1:15" ht="18" customHeight="1" thickTop="1" thickBot="1" x14ac:dyDescent="0.2">
      <c r="A42" s="244" t="s">
        <v>5</v>
      </c>
      <c r="B42" s="231">
        <f>SUM(B40:B41)</f>
        <v>1</v>
      </c>
      <c r="C42" s="232">
        <f>SUM(C40:C41)</f>
        <v>0</v>
      </c>
      <c r="D42" s="233">
        <f>SUM(D40:D41)</f>
        <v>0</v>
      </c>
      <c r="E42" s="310">
        <f>SUM(E40:E41)</f>
        <v>71708</v>
      </c>
      <c r="F42" s="311"/>
      <c r="G42" s="248" t="s">
        <v>5</v>
      </c>
      <c r="H42" s="236">
        <f>J42/E42</f>
        <v>45.655561443632507</v>
      </c>
      <c r="I42" s="191"/>
      <c r="J42" s="312">
        <f>SUM(O6,O10,O14,O18,O22,O26,O30,O34,O38,O42,L42)</f>
        <v>3273869</v>
      </c>
      <c r="K42" s="313"/>
      <c r="L42" s="314"/>
      <c r="M42" s="315"/>
      <c r="O42" s="164">
        <f>B39*B42+C39*C42</f>
        <v>108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16" t="s">
        <v>77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</row>
    <row r="2" spans="1:22" ht="15" customHeight="1" thickBot="1" x14ac:dyDescent="0.2">
      <c r="A2" s="273"/>
      <c r="B2" s="273"/>
      <c r="J2" s="274"/>
      <c r="K2" s="274"/>
      <c r="L2" s="274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269" t="s">
        <v>0</v>
      </c>
      <c r="R3" s="270"/>
      <c r="S3" s="270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19">
        <v>301</v>
      </c>
      <c r="C4" s="220">
        <v>285</v>
      </c>
      <c r="D4" s="220">
        <v>359</v>
      </c>
      <c r="E4" s="220">
        <v>325</v>
      </c>
      <c r="F4" s="220">
        <v>365</v>
      </c>
      <c r="G4" s="220">
        <v>361</v>
      </c>
      <c r="H4" s="220">
        <v>336</v>
      </c>
      <c r="I4" s="220">
        <v>387</v>
      </c>
      <c r="J4" s="220">
        <v>395</v>
      </c>
      <c r="K4" s="220">
        <v>353</v>
      </c>
      <c r="L4" s="220">
        <v>389</v>
      </c>
      <c r="M4" s="221">
        <v>389</v>
      </c>
      <c r="O4" s="152">
        <f>B3*B4+C3*C4+D3*D4+E3*E4+F3*F4+G3*G4+H3*H4+I3*I4+J3*J4+K3*K4+L3*L4+M3*M4</f>
        <v>24474</v>
      </c>
      <c r="Q4" s="153">
        <v>0</v>
      </c>
      <c r="R4" s="154" t="s">
        <v>4</v>
      </c>
      <c r="S4" s="155">
        <v>4</v>
      </c>
      <c r="T4" s="156">
        <f>SUM(B4:F4)</f>
        <v>1635</v>
      </c>
      <c r="U4" s="157">
        <f>SUM(B5:F5)</f>
        <v>1577</v>
      </c>
      <c r="V4" s="203">
        <f>SUM(T4:U4)</f>
        <v>3212</v>
      </c>
    </row>
    <row r="5" spans="1:22" ht="18" customHeight="1" thickBot="1" x14ac:dyDescent="0.2">
      <c r="A5" s="242" t="s">
        <v>2</v>
      </c>
      <c r="B5" s="222">
        <v>274</v>
      </c>
      <c r="C5" s="223">
        <v>319</v>
      </c>
      <c r="D5" s="223">
        <v>325</v>
      </c>
      <c r="E5" s="223">
        <v>337</v>
      </c>
      <c r="F5" s="223">
        <v>322</v>
      </c>
      <c r="G5" s="223">
        <v>325</v>
      </c>
      <c r="H5" s="223">
        <v>346</v>
      </c>
      <c r="I5" s="223">
        <v>371</v>
      </c>
      <c r="J5" s="223">
        <v>355</v>
      </c>
      <c r="K5" s="223">
        <v>366</v>
      </c>
      <c r="L5" s="223">
        <v>326</v>
      </c>
      <c r="M5" s="224">
        <v>393</v>
      </c>
      <c r="O5" s="158">
        <f>B3*B5+C3*C5+D3*D5+E3*E5+F3*F5+G3*G5+H3*H5+I3*I5+J3*J5+K3*K5+L3*L5+M3*M5</f>
        <v>23283</v>
      </c>
      <c r="Q5" s="159">
        <v>5</v>
      </c>
      <c r="R5" s="160" t="s">
        <v>4</v>
      </c>
      <c r="S5" s="161">
        <v>9</v>
      </c>
      <c r="T5" s="162">
        <f>SUM(G4:K4)</f>
        <v>1832</v>
      </c>
      <c r="U5" s="163">
        <f>SUM(G5:K5)</f>
        <v>1763</v>
      </c>
      <c r="V5" s="204">
        <f t="shared" ref="V5:V20" si="0">SUM(T5:U5)</f>
        <v>3595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575</v>
      </c>
      <c r="C6" s="208">
        <f t="shared" si="1"/>
        <v>604</v>
      </c>
      <c r="D6" s="208">
        <f t="shared" si="1"/>
        <v>684</v>
      </c>
      <c r="E6" s="208">
        <f t="shared" si="1"/>
        <v>662</v>
      </c>
      <c r="F6" s="208">
        <f t="shared" si="1"/>
        <v>687</v>
      </c>
      <c r="G6" s="208">
        <f t="shared" si="1"/>
        <v>686</v>
      </c>
      <c r="H6" s="208">
        <f t="shared" si="1"/>
        <v>682</v>
      </c>
      <c r="I6" s="208">
        <f t="shared" si="1"/>
        <v>758</v>
      </c>
      <c r="J6" s="208">
        <f t="shared" si="1"/>
        <v>750</v>
      </c>
      <c r="K6" s="208">
        <f t="shared" si="1"/>
        <v>719</v>
      </c>
      <c r="L6" s="208">
        <f t="shared" si="1"/>
        <v>715</v>
      </c>
      <c r="M6" s="209">
        <f t="shared" si="1"/>
        <v>782</v>
      </c>
      <c r="O6" s="164">
        <f>B3*B6+C3*C6+D3*D6+E3*E6+F3*F6+G3*G6+H3*H6+I3*I6+J3*J6+K3*K6+L3*L6+M3*M6</f>
        <v>47757</v>
      </c>
      <c r="Q6" s="159">
        <v>10</v>
      </c>
      <c r="R6" s="160" t="s">
        <v>4</v>
      </c>
      <c r="S6" s="161">
        <v>14</v>
      </c>
      <c r="T6" s="162">
        <f>SUM(L4:M4,B8:D8)</f>
        <v>1890</v>
      </c>
      <c r="U6" s="163">
        <f>SUM(L5:M5,B9:D9)</f>
        <v>1706</v>
      </c>
      <c r="V6" s="204">
        <f t="shared" si="0"/>
        <v>3596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1798</v>
      </c>
      <c r="U7" s="163">
        <f>SUM(E9:I9)</f>
        <v>1740</v>
      </c>
      <c r="V7" s="204">
        <f t="shared" si="0"/>
        <v>3538</v>
      </c>
    </row>
    <row r="8" spans="1:22" ht="18" customHeight="1" thickTop="1" x14ac:dyDescent="0.15">
      <c r="A8" s="237" t="s">
        <v>1</v>
      </c>
      <c r="B8" s="219">
        <v>385</v>
      </c>
      <c r="C8" s="220">
        <v>366</v>
      </c>
      <c r="D8" s="220">
        <v>361</v>
      </c>
      <c r="E8" s="220">
        <v>365</v>
      </c>
      <c r="F8" s="220">
        <v>349</v>
      </c>
      <c r="G8" s="220">
        <v>358</v>
      </c>
      <c r="H8" s="220">
        <v>361</v>
      </c>
      <c r="I8" s="220">
        <v>365</v>
      </c>
      <c r="J8" s="220">
        <v>348</v>
      </c>
      <c r="K8" s="220">
        <v>351</v>
      </c>
      <c r="L8" s="220">
        <v>316</v>
      </c>
      <c r="M8" s="221">
        <v>316</v>
      </c>
      <c r="O8" s="152">
        <f>B7*B8+C7*C8+D7*D8+E7*E8+F7*F8+G7*G8+H7*H8+I7*I8+J7*J8+K7*K8+L7*L8+M7*M8</f>
        <v>73561</v>
      </c>
      <c r="Q8" s="159">
        <v>20</v>
      </c>
      <c r="R8" s="160" t="s">
        <v>4</v>
      </c>
      <c r="S8" s="161">
        <v>24</v>
      </c>
      <c r="T8" s="162">
        <f>SUM(J8:M8,B12)</f>
        <v>1616</v>
      </c>
      <c r="U8" s="163">
        <f>SUM(J9:M9,B13)</f>
        <v>1705</v>
      </c>
      <c r="V8" s="204">
        <f t="shared" si="0"/>
        <v>3321</v>
      </c>
    </row>
    <row r="9" spans="1:22" ht="18" customHeight="1" thickBot="1" x14ac:dyDescent="0.2">
      <c r="A9" s="242" t="s">
        <v>2</v>
      </c>
      <c r="B9" s="222">
        <v>337</v>
      </c>
      <c r="C9" s="223">
        <v>324</v>
      </c>
      <c r="D9" s="223">
        <v>326</v>
      </c>
      <c r="E9" s="223">
        <v>342</v>
      </c>
      <c r="F9" s="223">
        <v>356</v>
      </c>
      <c r="G9" s="223">
        <v>371</v>
      </c>
      <c r="H9" s="223">
        <v>330</v>
      </c>
      <c r="I9" s="223">
        <v>341</v>
      </c>
      <c r="J9" s="223">
        <v>362</v>
      </c>
      <c r="K9" s="223">
        <v>371</v>
      </c>
      <c r="L9" s="223">
        <v>323</v>
      </c>
      <c r="M9" s="224">
        <v>322</v>
      </c>
      <c r="O9" s="158">
        <f>B7*B9+C7*C9+D7*D9+E7*E9+F7*F9+G7*G9+H7*H9+I7*I9+J7*J9+K7*K9+L7*L9+M7*M9</f>
        <v>71915</v>
      </c>
      <c r="Q9" s="159">
        <v>25</v>
      </c>
      <c r="R9" s="160" t="s">
        <v>4</v>
      </c>
      <c r="S9" s="161">
        <v>29</v>
      </c>
      <c r="T9" s="162">
        <f>SUM(C12:G12)</f>
        <v>1444</v>
      </c>
      <c r="U9" s="163">
        <f>SUM(C13:G13)</f>
        <v>1541</v>
      </c>
      <c r="V9" s="204">
        <f t="shared" si="0"/>
        <v>2985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722</v>
      </c>
      <c r="C10" s="211">
        <f t="shared" si="2"/>
        <v>690</v>
      </c>
      <c r="D10" s="211">
        <f t="shared" si="2"/>
        <v>687</v>
      </c>
      <c r="E10" s="211">
        <f t="shared" si="2"/>
        <v>707</v>
      </c>
      <c r="F10" s="211">
        <f t="shared" si="2"/>
        <v>705</v>
      </c>
      <c r="G10" s="211">
        <f t="shared" si="2"/>
        <v>729</v>
      </c>
      <c r="H10" s="211">
        <f t="shared" si="2"/>
        <v>691</v>
      </c>
      <c r="I10" s="211">
        <f t="shared" si="2"/>
        <v>706</v>
      </c>
      <c r="J10" s="211">
        <f t="shared" si="2"/>
        <v>710</v>
      </c>
      <c r="K10" s="211">
        <f t="shared" si="2"/>
        <v>722</v>
      </c>
      <c r="L10" s="211">
        <f t="shared" si="2"/>
        <v>639</v>
      </c>
      <c r="M10" s="212">
        <f t="shared" si="2"/>
        <v>638</v>
      </c>
      <c r="O10" s="164">
        <f>B7*B10+C7*C10+D7*D10+E7*E10+F7*F10+G7*G10+H7*H10+I7*I10+J7*J10+K7*K10+L7*L10+M7*M10</f>
        <v>145476</v>
      </c>
      <c r="Q10" s="159">
        <v>30</v>
      </c>
      <c r="R10" s="160" t="s">
        <v>4</v>
      </c>
      <c r="S10" s="161">
        <v>34</v>
      </c>
      <c r="T10" s="162">
        <f>SUM(H12:L12)</f>
        <v>1841</v>
      </c>
      <c r="U10" s="163">
        <f>SUM(H13:L13)</f>
        <v>1839</v>
      </c>
      <c r="V10" s="204">
        <f t="shared" si="0"/>
        <v>3680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2320</v>
      </c>
      <c r="U11" s="163">
        <f>SUM(M13,B17:E17)</f>
        <v>2355</v>
      </c>
      <c r="V11" s="204">
        <f t="shared" si="0"/>
        <v>4675</v>
      </c>
    </row>
    <row r="12" spans="1:22" ht="18" customHeight="1" thickTop="1" x14ac:dyDescent="0.15">
      <c r="A12" s="237" t="s">
        <v>1</v>
      </c>
      <c r="B12" s="219">
        <v>285</v>
      </c>
      <c r="C12" s="220">
        <v>280</v>
      </c>
      <c r="D12" s="220">
        <v>280</v>
      </c>
      <c r="E12" s="220">
        <v>283</v>
      </c>
      <c r="F12" s="220">
        <v>294</v>
      </c>
      <c r="G12" s="220">
        <v>307</v>
      </c>
      <c r="H12" s="220">
        <v>335</v>
      </c>
      <c r="I12" s="220">
        <v>360</v>
      </c>
      <c r="J12" s="220">
        <v>351</v>
      </c>
      <c r="K12" s="220">
        <v>393</v>
      </c>
      <c r="L12" s="220">
        <v>402</v>
      </c>
      <c r="M12" s="221">
        <v>470</v>
      </c>
      <c r="O12" s="152">
        <f>B11*B12+C11*C12+D11*D12+E11*E12+F11*F12+G11*G12+H11*H12+I11*I12+J11*J12+K11*K12+L11*L12+M11*M12</f>
        <v>121425</v>
      </c>
      <c r="Q12" s="159">
        <v>40</v>
      </c>
      <c r="R12" s="160" t="s">
        <v>4</v>
      </c>
      <c r="S12" s="161">
        <v>44</v>
      </c>
      <c r="T12" s="162">
        <f>SUM(F16:J16)</f>
        <v>2801</v>
      </c>
      <c r="U12" s="163">
        <f>SUM(F17:J17)</f>
        <v>2793</v>
      </c>
      <c r="V12" s="204">
        <f t="shared" si="0"/>
        <v>5594</v>
      </c>
    </row>
    <row r="13" spans="1:22" ht="18" customHeight="1" thickBot="1" x14ac:dyDescent="0.2">
      <c r="A13" s="242" t="s">
        <v>2</v>
      </c>
      <c r="B13" s="222">
        <v>327</v>
      </c>
      <c r="C13" s="223">
        <v>310</v>
      </c>
      <c r="D13" s="223">
        <v>303</v>
      </c>
      <c r="E13" s="223">
        <v>308</v>
      </c>
      <c r="F13" s="223">
        <v>308</v>
      </c>
      <c r="G13" s="223">
        <v>312</v>
      </c>
      <c r="H13" s="223">
        <v>353</v>
      </c>
      <c r="I13" s="223">
        <v>315</v>
      </c>
      <c r="J13" s="223">
        <v>393</v>
      </c>
      <c r="K13" s="223">
        <v>381</v>
      </c>
      <c r="L13" s="223">
        <v>397</v>
      </c>
      <c r="M13" s="224">
        <v>461</v>
      </c>
      <c r="O13" s="158">
        <f>B11*B13+C11*C13+D11*D13+E11*E13+F11*F13+G11*G13+H11*H13+I11*I13+J11*J13+K11*K13+L11*L13+M11*M13</f>
        <v>124601</v>
      </c>
      <c r="Q13" s="159">
        <v>45</v>
      </c>
      <c r="R13" s="160" t="s">
        <v>4</v>
      </c>
      <c r="S13" s="161">
        <v>49</v>
      </c>
      <c r="T13" s="162">
        <f>SUM(K16:M16,B20:C20)</f>
        <v>2785</v>
      </c>
      <c r="U13" s="163">
        <f>SUM(K17:M17,B21:C21)</f>
        <v>2857</v>
      </c>
      <c r="V13" s="204">
        <f t="shared" si="0"/>
        <v>5642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612</v>
      </c>
      <c r="C14" s="208">
        <f t="shared" si="3"/>
        <v>590</v>
      </c>
      <c r="D14" s="208">
        <f t="shared" si="3"/>
        <v>583</v>
      </c>
      <c r="E14" s="208">
        <f t="shared" si="3"/>
        <v>591</v>
      </c>
      <c r="F14" s="208">
        <f t="shared" si="3"/>
        <v>602</v>
      </c>
      <c r="G14" s="208">
        <f t="shared" si="3"/>
        <v>619</v>
      </c>
      <c r="H14" s="208">
        <f t="shared" si="3"/>
        <v>688</v>
      </c>
      <c r="I14" s="208">
        <f t="shared" si="3"/>
        <v>675</v>
      </c>
      <c r="J14" s="208">
        <f t="shared" si="3"/>
        <v>744</v>
      </c>
      <c r="K14" s="208">
        <f t="shared" si="3"/>
        <v>774</v>
      </c>
      <c r="L14" s="208">
        <f t="shared" si="3"/>
        <v>799</v>
      </c>
      <c r="M14" s="209">
        <f t="shared" si="3"/>
        <v>931</v>
      </c>
      <c r="O14" s="164">
        <f>B11*B14+C11*C14+D11*D14+E11*E14+F11*F14+G11*G14+H11*H14+I11*I14+J11*J14+K11*K14+L11*L14+M11*M14</f>
        <v>246026</v>
      </c>
      <c r="Q14" s="159">
        <v>50</v>
      </c>
      <c r="R14" s="160" t="s">
        <v>4</v>
      </c>
      <c r="S14" s="161">
        <v>54</v>
      </c>
      <c r="T14" s="162">
        <f>SUM(D20:H20)</f>
        <v>2128</v>
      </c>
      <c r="U14" s="163">
        <f>SUM(D21:H21)</f>
        <v>2237</v>
      </c>
      <c r="V14" s="204">
        <f t="shared" si="0"/>
        <v>4365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1817</v>
      </c>
      <c r="U15" s="163">
        <f>SUM(I21:M21)</f>
        <v>1953</v>
      </c>
      <c r="V15" s="204">
        <f t="shared" si="0"/>
        <v>3770</v>
      </c>
    </row>
    <row r="16" spans="1:22" ht="18" customHeight="1" thickTop="1" x14ac:dyDescent="0.15">
      <c r="A16" s="237" t="s">
        <v>1</v>
      </c>
      <c r="B16" s="219">
        <v>433</v>
      </c>
      <c r="C16" s="220">
        <v>479</v>
      </c>
      <c r="D16" s="220">
        <v>477</v>
      </c>
      <c r="E16" s="220">
        <v>461</v>
      </c>
      <c r="F16" s="220">
        <v>523</v>
      </c>
      <c r="G16" s="220">
        <v>540</v>
      </c>
      <c r="H16" s="220">
        <v>585</v>
      </c>
      <c r="I16" s="220">
        <v>573</v>
      </c>
      <c r="J16" s="220">
        <v>580</v>
      </c>
      <c r="K16" s="220">
        <v>577</v>
      </c>
      <c r="L16" s="220">
        <v>563</v>
      </c>
      <c r="M16" s="221">
        <v>564</v>
      </c>
      <c r="O16" s="152">
        <f>B15*B16+C15*C16+D15*D16+E15*E16+F15*F16+G15*G16+H15*H16+I15*I16+J15*J16+K15*K16+L15*L16+M15*M16</f>
        <v>265576</v>
      </c>
      <c r="Q16" s="159">
        <v>60</v>
      </c>
      <c r="R16" s="160" t="s">
        <v>4</v>
      </c>
      <c r="S16" s="161">
        <v>64</v>
      </c>
      <c r="T16" s="162">
        <f>SUM(B24:F24)</f>
        <v>1817</v>
      </c>
      <c r="U16" s="163">
        <f>SUM(B25:F25)</f>
        <v>2065</v>
      </c>
      <c r="V16" s="204">
        <f t="shared" si="0"/>
        <v>3882</v>
      </c>
    </row>
    <row r="17" spans="1:22" ht="18" customHeight="1" thickBot="1" x14ac:dyDescent="0.2">
      <c r="A17" s="242" t="s">
        <v>2</v>
      </c>
      <c r="B17" s="222">
        <v>431</v>
      </c>
      <c r="C17" s="223">
        <v>451</v>
      </c>
      <c r="D17" s="223">
        <v>499</v>
      </c>
      <c r="E17" s="223">
        <v>513</v>
      </c>
      <c r="F17" s="223">
        <v>506</v>
      </c>
      <c r="G17" s="223">
        <v>544</v>
      </c>
      <c r="H17" s="223">
        <v>584</v>
      </c>
      <c r="I17" s="223">
        <v>582</v>
      </c>
      <c r="J17" s="223">
        <v>577</v>
      </c>
      <c r="K17" s="223">
        <v>656</v>
      </c>
      <c r="L17" s="223">
        <v>615</v>
      </c>
      <c r="M17" s="224">
        <v>574</v>
      </c>
      <c r="O17" s="158">
        <f>B15*B17+C15*C17+D15*D17+E15*E17+F15*F17+G15*G17+H15*H17+I15*I17+J15*J17+K15*K17+L15*L17+M15*M17</f>
        <v>273446</v>
      </c>
      <c r="Q17" s="159">
        <v>65</v>
      </c>
      <c r="R17" s="160" t="s">
        <v>4</v>
      </c>
      <c r="S17" s="161">
        <v>69</v>
      </c>
      <c r="T17" s="162">
        <f>SUM(G24:K24)</f>
        <v>2373</v>
      </c>
      <c r="U17" s="163">
        <f>SUM(G25:K25)</f>
        <v>2795</v>
      </c>
      <c r="V17" s="204">
        <f t="shared" si="0"/>
        <v>5168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864</v>
      </c>
      <c r="C18" s="208">
        <f t="shared" si="4"/>
        <v>930</v>
      </c>
      <c r="D18" s="208">
        <f t="shared" si="4"/>
        <v>976</v>
      </c>
      <c r="E18" s="208">
        <f t="shared" si="4"/>
        <v>974</v>
      </c>
      <c r="F18" s="208">
        <f t="shared" si="4"/>
        <v>1029</v>
      </c>
      <c r="G18" s="208">
        <f t="shared" si="4"/>
        <v>1084</v>
      </c>
      <c r="H18" s="208">
        <f t="shared" si="4"/>
        <v>1169</v>
      </c>
      <c r="I18" s="208">
        <f t="shared" si="4"/>
        <v>1155</v>
      </c>
      <c r="J18" s="208">
        <f t="shared" si="4"/>
        <v>1157</v>
      </c>
      <c r="K18" s="208">
        <f t="shared" si="4"/>
        <v>1233</v>
      </c>
      <c r="L18" s="208">
        <f t="shared" si="4"/>
        <v>1178</v>
      </c>
      <c r="M18" s="209">
        <f t="shared" si="4"/>
        <v>1138</v>
      </c>
      <c r="O18" s="164">
        <f>B15*B18+C15*C18+D15*D18+E15*E18+F15*F18+G15*G18+H15*H18+I15*I18+J15*J18+K15*K18+L15*L18+M15*M18</f>
        <v>539022</v>
      </c>
      <c r="Q18" s="159">
        <v>70</v>
      </c>
      <c r="R18" s="160" t="s">
        <v>4</v>
      </c>
      <c r="S18" s="161">
        <v>74</v>
      </c>
      <c r="T18" s="162">
        <f>SUM(L24:M24,B28:D28)</f>
        <v>2384</v>
      </c>
      <c r="U18" s="163">
        <f>SUM(L25:M25,B29:D29)</f>
        <v>2668</v>
      </c>
      <c r="V18" s="204">
        <f t="shared" si="0"/>
        <v>5052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1781</v>
      </c>
      <c r="U19" s="163">
        <f>SUM(E29:I29)</f>
        <v>2068</v>
      </c>
      <c r="V19" s="204">
        <f t="shared" si="0"/>
        <v>3849</v>
      </c>
    </row>
    <row r="20" spans="1:22" ht="18" customHeight="1" thickTop="1" thickBot="1" x14ac:dyDescent="0.2">
      <c r="A20" s="237" t="s">
        <v>1</v>
      </c>
      <c r="B20" s="219">
        <v>539</v>
      </c>
      <c r="C20" s="220">
        <v>542</v>
      </c>
      <c r="D20" s="220">
        <v>458</v>
      </c>
      <c r="E20" s="220">
        <v>483</v>
      </c>
      <c r="F20" s="220">
        <v>382</v>
      </c>
      <c r="G20" s="220">
        <v>397</v>
      </c>
      <c r="H20" s="220">
        <v>408</v>
      </c>
      <c r="I20" s="220">
        <v>370</v>
      </c>
      <c r="J20" s="220">
        <v>370</v>
      </c>
      <c r="K20" s="220">
        <v>358</v>
      </c>
      <c r="L20" s="220">
        <v>351</v>
      </c>
      <c r="M20" s="221">
        <v>368</v>
      </c>
      <c r="O20" s="152">
        <f>B19*B20+C19*C20+D19*D20+E19*E20+F19*F20+G19*G20+H19*H20+I19*I20+J19*J20+K19*K20+L19*L20+M19*M20</f>
        <v>266446</v>
      </c>
      <c r="Q20" s="167">
        <v>80</v>
      </c>
      <c r="R20" s="168" t="s">
        <v>4</v>
      </c>
      <c r="S20" s="169"/>
      <c r="T20" s="170">
        <f>SUM(J28:M28,B32:M32,B36:M36,B40:D40)</f>
        <v>2052</v>
      </c>
      <c r="U20" s="171">
        <f>SUM(J29:M29,B33:M33,B37:M37,B41:D41)</f>
        <v>3622</v>
      </c>
      <c r="V20" s="205">
        <f t="shared" si="0"/>
        <v>5674</v>
      </c>
    </row>
    <row r="21" spans="1:22" ht="18" customHeight="1" thickTop="1" thickBot="1" x14ac:dyDescent="0.2">
      <c r="A21" s="242" t="s">
        <v>2</v>
      </c>
      <c r="B21" s="222">
        <v>509</v>
      </c>
      <c r="C21" s="223">
        <v>503</v>
      </c>
      <c r="D21" s="223">
        <v>494</v>
      </c>
      <c r="E21" s="223">
        <v>505</v>
      </c>
      <c r="F21" s="223">
        <v>397</v>
      </c>
      <c r="G21" s="223">
        <v>444</v>
      </c>
      <c r="H21" s="223">
        <v>397</v>
      </c>
      <c r="I21" s="223">
        <v>425</v>
      </c>
      <c r="J21" s="223">
        <v>401</v>
      </c>
      <c r="K21" s="223">
        <v>375</v>
      </c>
      <c r="L21" s="223">
        <v>364</v>
      </c>
      <c r="M21" s="224">
        <v>388</v>
      </c>
      <c r="O21" s="158">
        <f>B19*B21+C19*C21+D19*D21+E19*E21+F19*F21+G19*G21+H19*H21+I19*I21+J19*J21+K19*K21+L19*L21+M19*M21</f>
        <v>276358</v>
      </c>
      <c r="Q21" s="275" t="s">
        <v>8</v>
      </c>
      <c r="R21" s="276"/>
      <c r="S21" s="276"/>
      <c r="T21" s="172">
        <f>SUM(T4:T20)</f>
        <v>34314</v>
      </c>
      <c r="U21" s="173">
        <f>SUM(U4:U20)</f>
        <v>37284</v>
      </c>
      <c r="V21" s="206">
        <f>SUM(V4:V20)</f>
        <v>71598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1048</v>
      </c>
      <c r="C22" s="211">
        <f t="shared" si="5"/>
        <v>1045</v>
      </c>
      <c r="D22" s="211">
        <f t="shared" si="5"/>
        <v>952</v>
      </c>
      <c r="E22" s="211">
        <f t="shared" si="5"/>
        <v>988</v>
      </c>
      <c r="F22" s="211">
        <f t="shared" si="5"/>
        <v>779</v>
      </c>
      <c r="G22" s="211">
        <f t="shared" si="5"/>
        <v>841</v>
      </c>
      <c r="H22" s="211">
        <f t="shared" si="5"/>
        <v>805</v>
      </c>
      <c r="I22" s="211">
        <f t="shared" si="5"/>
        <v>795</v>
      </c>
      <c r="J22" s="211">
        <f t="shared" si="5"/>
        <v>771</v>
      </c>
      <c r="K22" s="211">
        <f t="shared" si="5"/>
        <v>733</v>
      </c>
      <c r="L22" s="211">
        <f t="shared" si="5"/>
        <v>715</v>
      </c>
      <c r="M22" s="212">
        <f t="shared" si="5"/>
        <v>756</v>
      </c>
      <c r="O22" s="164">
        <f>B19*B22+C19*C22+D19*D22+E19*E22+F19*F22+G19*G22+H19*H22+I19*I22+J19*J22+K19*K22+L19*L22+M19*M22</f>
        <v>542804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269" t="s">
        <v>0</v>
      </c>
      <c r="R23" s="270"/>
      <c r="S23" s="271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19">
        <v>357</v>
      </c>
      <c r="C24" s="220">
        <v>334</v>
      </c>
      <c r="D24" s="220">
        <v>343</v>
      </c>
      <c r="E24" s="220">
        <v>407</v>
      </c>
      <c r="F24" s="220">
        <v>376</v>
      </c>
      <c r="G24" s="220">
        <v>398</v>
      </c>
      <c r="H24" s="220">
        <v>433</v>
      </c>
      <c r="I24" s="220">
        <v>474</v>
      </c>
      <c r="J24" s="220">
        <v>486</v>
      </c>
      <c r="K24" s="220">
        <v>582</v>
      </c>
      <c r="L24" s="220">
        <v>576</v>
      </c>
      <c r="M24" s="221">
        <v>570</v>
      </c>
      <c r="O24" s="152">
        <f>B23*B24+C23*C24+D23*D24+E23*E24+F23*F24+G23*G24+H23*H24+I23*I24+J23*J24+K23*K24+L23*L24+M23*M24</f>
        <v>352967</v>
      </c>
      <c r="Q24" s="283" t="s">
        <v>21</v>
      </c>
      <c r="R24" s="284"/>
      <c r="S24" s="284"/>
      <c r="T24" s="174">
        <f>SUM(T4:T6)</f>
        <v>5357</v>
      </c>
      <c r="U24" s="175">
        <f>SUM(U4:U6)</f>
        <v>5046</v>
      </c>
      <c r="V24" s="213">
        <f>SUM(T24:U24)</f>
        <v>10403</v>
      </c>
    </row>
    <row r="25" spans="1:22" ht="18" customHeight="1" thickBot="1" x14ac:dyDescent="0.2">
      <c r="A25" s="242" t="s">
        <v>2</v>
      </c>
      <c r="B25" s="222">
        <v>380</v>
      </c>
      <c r="C25" s="223">
        <v>391</v>
      </c>
      <c r="D25" s="223">
        <v>435</v>
      </c>
      <c r="E25" s="223">
        <v>424</v>
      </c>
      <c r="F25" s="223">
        <v>435</v>
      </c>
      <c r="G25" s="223">
        <v>473</v>
      </c>
      <c r="H25" s="223">
        <v>487</v>
      </c>
      <c r="I25" s="223">
        <v>532</v>
      </c>
      <c r="J25" s="223">
        <v>628</v>
      </c>
      <c r="K25" s="223">
        <v>675</v>
      </c>
      <c r="L25" s="223">
        <v>676</v>
      </c>
      <c r="M25" s="224">
        <v>698</v>
      </c>
      <c r="O25" s="158">
        <f>B23*B25+C23*C25+D23*D25+E23*E25+F23*F25+G23*G25+H23*H25+I23*I25+J23*J25+K23*K25+L23*L25+M23*M25</f>
        <v>412861</v>
      </c>
      <c r="Q25" s="285" t="s">
        <v>24</v>
      </c>
      <c r="R25" s="286"/>
      <c r="S25" s="286"/>
      <c r="T25" s="176">
        <f>T24/T$30</f>
        <v>0.15611703677799149</v>
      </c>
      <c r="U25" s="177">
        <f>U24/U$30</f>
        <v>0.13533955584164789</v>
      </c>
      <c r="V25" s="214">
        <f>V24/V$30</f>
        <v>0.14529735467471158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737</v>
      </c>
      <c r="C26" s="208">
        <f t="shared" si="6"/>
        <v>725</v>
      </c>
      <c r="D26" s="208">
        <f t="shared" si="6"/>
        <v>778</v>
      </c>
      <c r="E26" s="208">
        <f t="shared" si="6"/>
        <v>831</v>
      </c>
      <c r="F26" s="208">
        <f t="shared" si="6"/>
        <v>811</v>
      </c>
      <c r="G26" s="208">
        <f t="shared" si="6"/>
        <v>871</v>
      </c>
      <c r="H26" s="208">
        <f t="shared" si="6"/>
        <v>920</v>
      </c>
      <c r="I26" s="208">
        <f t="shared" si="6"/>
        <v>1006</v>
      </c>
      <c r="J26" s="208">
        <f t="shared" si="6"/>
        <v>1114</v>
      </c>
      <c r="K26" s="208">
        <f t="shared" si="6"/>
        <v>1257</v>
      </c>
      <c r="L26" s="208">
        <f t="shared" si="6"/>
        <v>1252</v>
      </c>
      <c r="M26" s="209">
        <f t="shared" si="6"/>
        <v>1268</v>
      </c>
      <c r="O26" s="164">
        <f>B23*B26+C23*C26+D23*D26+E23*E26+F23*F26+G23*G26+H23*H26+I23*I26+J23*J26+K23*K26+L23*L26+M23*M26</f>
        <v>765828</v>
      </c>
      <c r="Q26" s="287" t="s">
        <v>22</v>
      </c>
      <c r="R26" s="288"/>
      <c r="S26" s="288"/>
      <c r="T26" s="178">
        <f>SUM(T7:T16)</f>
        <v>20367</v>
      </c>
      <c r="U26" s="179">
        <f>SUM(U7:U16)</f>
        <v>21085</v>
      </c>
      <c r="V26" s="215">
        <f>SUM(T26:U26)</f>
        <v>41452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289" t="s">
        <v>24</v>
      </c>
      <c r="R27" s="290"/>
      <c r="S27" s="290"/>
      <c r="T27" s="180">
        <f>T26/T$30</f>
        <v>0.59354782304598708</v>
      </c>
      <c r="U27" s="181">
        <f>U26/U$30</f>
        <v>0.56552408539856236</v>
      </c>
      <c r="V27" s="216">
        <f>V26/V$30</f>
        <v>0.57895471940556997</v>
      </c>
    </row>
    <row r="28" spans="1:22" ht="18" customHeight="1" thickTop="1" x14ac:dyDescent="0.15">
      <c r="A28" s="237" t="s">
        <v>1</v>
      </c>
      <c r="B28" s="219">
        <v>474</v>
      </c>
      <c r="C28" s="220">
        <v>334</v>
      </c>
      <c r="D28" s="220">
        <v>430</v>
      </c>
      <c r="E28" s="220">
        <v>400</v>
      </c>
      <c r="F28" s="220">
        <v>366</v>
      </c>
      <c r="G28" s="220">
        <v>356</v>
      </c>
      <c r="H28" s="220">
        <v>335</v>
      </c>
      <c r="I28" s="220">
        <v>324</v>
      </c>
      <c r="J28" s="220">
        <v>259</v>
      </c>
      <c r="K28" s="220">
        <v>269</v>
      </c>
      <c r="L28" s="220">
        <v>221</v>
      </c>
      <c r="M28" s="221">
        <v>206</v>
      </c>
      <c r="O28" s="152">
        <f>B27*B28+C27*C28+D27*D28+E27*E28+F27*F28+G27*G28+H27*H28+I27*I28+J27*J28+K27*K28+L27*L28+M27*M28</f>
        <v>305013</v>
      </c>
      <c r="Q28" s="287" t="s">
        <v>23</v>
      </c>
      <c r="R28" s="288"/>
      <c r="S28" s="288"/>
      <c r="T28" s="178">
        <f>SUM(T17:T20)</f>
        <v>8590</v>
      </c>
      <c r="U28" s="179">
        <f>SUM(U17:U20)</f>
        <v>11153</v>
      </c>
      <c r="V28" s="215">
        <f>SUM(T28:U28)</f>
        <v>19743</v>
      </c>
    </row>
    <row r="29" spans="1:22" ht="18" customHeight="1" thickBot="1" x14ac:dyDescent="0.2">
      <c r="A29" s="242" t="s">
        <v>2</v>
      </c>
      <c r="B29" s="222">
        <v>517</v>
      </c>
      <c r="C29" s="223">
        <v>338</v>
      </c>
      <c r="D29" s="223">
        <v>439</v>
      </c>
      <c r="E29" s="223">
        <v>434</v>
      </c>
      <c r="F29" s="223">
        <v>449</v>
      </c>
      <c r="G29" s="223">
        <v>427</v>
      </c>
      <c r="H29" s="223">
        <v>394</v>
      </c>
      <c r="I29" s="223">
        <v>364</v>
      </c>
      <c r="J29" s="223">
        <v>342</v>
      </c>
      <c r="K29" s="223">
        <v>350</v>
      </c>
      <c r="L29" s="223">
        <v>341</v>
      </c>
      <c r="M29" s="224">
        <v>283</v>
      </c>
      <c r="O29" s="158">
        <f>B27*B29+C27*C29+D27*D29+E27*E29+F27*F29+G27*G29+H27*H29+I27*I29+J27*J29+K27*K29+L27*L29+M27*M29</f>
        <v>360586</v>
      </c>
      <c r="Q29" s="291" t="s">
        <v>24</v>
      </c>
      <c r="R29" s="292"/>
      <c r="S29" s="292"/>
      <c r="T29" s="182">
        <f>T28/T$30</f>
        <v>0.25033514017602143</v>
      </c>
      <c r="U29" s="183">
        <f>U28/U$30</f>
        <v>0.29913635875978972</v>
      </c>
      <c r="V29" s="217">
        <f>V28/V$30</f>
        <v>0.27574792591971842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991</v>
      </c>
      <c r="C30" s="211">
        <f t="shared" si="7"/>
        <v>672</v>
      </c>
      <c r="D30" s="211">
        <f t="shared" si="7"/>
        <v>869</v>
      </c>
      <c r="E30" s="211">
        <f t="shared" si="7"/>
        <v>834</v>
      </c>
      <c r="F30" s="211">
        <f t="shared" si="7"/>
        <v>815</v>
      </c>
      <c r="G30" s="211">
        <f t="shared" si="7"/>
        <v>783</v>
      </c>
      <c r="H30" s="211">
        <f t="shared" si="7"/>
        <v>729</v>
      </c>
      <c r="I30" s="211">
        <f t="shared" si="7"/>
        <v>688</v>
      </c>
      <c r="J30" s="211">
        <f t="shared" si="7"/>
        <v>601</v>
      </c>
      <c r="K30" s="211">
        <f t="shared" si="7"/>
        <v>619</v>
      </c>
      <c r="L30" s="211">
        <f t="shared" si="7"/>
        <v>562</v>
      </c>
      <c r="M30" s="212">
        <f t="shared" si="7"/>
        <v>489</v>
      </c>
      <c r="O30" s="164">
        <f>B27*B30+C27*C30+D27*D30+E27*E30+F27*F30+G27*G30+H27*H30+I27*I30+J27*J30+K27*K30+L27*L30+M27*M30</f>
        <v>665599</v>
      </c>
      <c r="Q30" s="293" t="s">
        <v>8</v>
      </c>
      <c r="R30" s="294"/>
      <c r="S30" s="295"/>
      <c r="T30" s="184">
        <f>SUM(T24,T26,T28)</f>
        <v>34314</v>
      </c>
      <c r="U30" s="173">
        <f>SUM(U24,U26,U28)</f>
        <v>37284</v>
      </c>
      <c r="V30" s="218">
        <f>SUM(T30:U30)</f>
        <v>71598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19">
        <v>198</v>
      </c>
      <c r="C32" s="220">
        <v>138</v>
      </c>
      <c r="D32" s="220">
        <v>145</v>
      </c>
      <c r="E32" s="220">
        <v>112</v>
      </c>
      <c r="F32" s="220">
        <v>111</v>
      </c>
      <c r="G32" s="220">
        <v>102</v>
      </c>
      <c r="H32" s="220">
        <v>66</v>
      </c>
      <c r="I32" s="220">
        <v>65</v>
      </c>
      <c r="J32" s="220">
        <v>57</v>
      </c>
      <c r="K32" s="220">
        <v>28</v>
      </c>
      <c r="L32" s="220">
        <v>26</v>
      </c>
      <c r="M32" s="221">
        <v>15</v>
      </c>
      <c r="O32" s="152">
        <f>B31*B32+C31*C32+D31*D32+E31*E32+F31*F32+G31*G32+H31*H32+I31*I32+J31*J32+K31*K32+L31*L32+M31*M32</f>
        <v>92994</v>
      </c>
    </row>
    <row r="33" spans="1:15" ht="18" customHeight="1" thickBot="1" x14ac:dyDescent="0.2">
      <c r="A33" s="242" t="s">
        <v>2</v>
      </c>
      <c r="B33" s="222">
        <v>281</v>
      </c>
      <c r="C33" s="223">
        <v>247</v>
      </c>
      <c r="D33" s="223">
        <v>254</v>
      </c>
      <c r="E33" s="223">
        <v>230</v>
      </c>
      <c r="F33" s="223">
        <v>227</v>
      </c>
      <c r="G33" s="223">
        <v>181</v>
      </c>
      <c r="H33" s="223">
        <v>186</v>
      </c>
      <c r="I33" s="223">
        <v>145</v>
      </c>
      <c r="J33" s="223">
        <v>142</v>
      </c>
      <c r="K33" s="223">
        <v>111</v>
      </c>
      <c r="L33" s="223">
        <v>79</v>
      </c>
      <c r="M33" s="224">
        <v>71</v>
      </c>
      <c r="O33" s="158">
        <f>B31*B33+C31*C33+D31*D33+E31*E33+F31*F33+G31*G33+H31*H33+I31*I33+J31*J33+K31*K33+L31*L33+M31*M33</f>
        <v>190031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479</v>
      </c>
      <c r="C34" s="211">
        <f t="shared" si="8"/>
        <v>385</v>
      </c>
      <c r="D34" s="211">
        <f t="shared" si="8"/>
        <v>399</v>
      </c>
      <c r="E34" s="211">
        <f t="shared" si="8"/>
        <v>342</v>
      </c>
      <c r="F34" s="211">
        <f t="shared" si="8"/>
        <v>338</v>
      </c>
      <c r="G34" s="211">
        <f t="shared" si="8"/>
        <v>283</v>
      </c>
      <c r="H34" s="211">
        <f t="shared" si="8"/>
        <v>252</v>
      </c>
      <c r="I34" s="211">
        <f t="shared" si="8"/>
        <v>210</v>
      </c>
      <c r="J34" s="211">
        <f t="shared" si="8"/>
        <v>199</v>
      </c>
      <c r="K34" s="211">
        <f t="shared" si="8"/>
        <v>139</v>
      </c>
      <c r="L34" s="211">
        <f t="shared" si="8"/>
        <v>105</v>
      </c>
      <c r="M34" s="212">
        <f t="shared" si="8"/>
        <v>86</v>
      </c>
      <c r="O34" s="164">
        <f>B31*B34+C31*C34+D31*D34+E31*E34+F31*F34+G31*G34+H31*H34+I31*I34+J31*J34+K31*K34+L31*L34+M31*M34</f>
        <v>283025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19">
        <v>7</v>
      </c>
      <c r="C36" s="220">
        <v>9</v>
      </c>
      <c r="D36" s="220">
        <v>8</v>
      </c>
      <c r="E36" s="220">
        <v>7</v>
      </c>
      <c r="F36" s="220">
        <v>2</v>
      </c>
      <c r="G36" s="220">
        <v>1</v>
      </c>
      <c r="H36" s="220">
        <v>0</v>
      </c>
      <c r="I36" s="220">
        <v>0</v>
      </c>
      <c r="J36" s="220">
        <v>0</v>
      </c>
      <c r="K36" s="220">
        <v>0</v>
      </c>
      <c r="L36" s="220">
        <v>0</v>
      </c>
      <c r="M36" s="221">
        <v>0</v>
      </c>
      <c r="O36" s="152">
        <f>B35*B36+C35*C36+D35*D36+E35*E36+F35*F36+G35*G36+H35*H36+I35*I36+J35*J36+K35*K36+L35*L36+M35*M36</f>
        <v>3323</v>
      </c>
    </row>
    <row r="37" spans="1:15" ht="18" customHeight="1" thickBot="1" x14ac:dyDescent="0.2">
      <c r="A37" s="242" t="s">
        <v>2</v>
      </c>
      <c r="B37" s="222">
        <v>44</v>
      </c>
      <c r="C37" s="223">
        <v>39</v>
      </c>
      <c r="D37" s="223">
        <v>22</v>
      </c>
      <c r="E37" s="223">
        <v>20</v>
      </c>
      <c r="F37" s="223">
        <v>7</v>
      </c>
      <c r="G37" s="223">
        <v>6</v>
      </c>
      <c r="H37" s="223">
        <v>3</v>
      </c>
      <c r="I37" s="223">
        <v>7</v>
      </c>
      <c r="J37" s="223">
        <v>1</v>
      </c>
      <c r="K37" s="223">
        <v>1</v>
      </c>
      <c r="L37" s="223">
        <v>0</v>
      </c>
      <c r="M37" s="224">
        <v>2</v>
      </c>
      <c r="O37" s="158">
        <f>B35*B37+C35*C37+D35*D37+E35*E37+F35*F37+G35*G37+H35*H37+I35*I37+J35*J37+K35*K37+L35*L37+M35*M37</f>
        <v>14899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51</v>
      </c>
      <c r="C38" s="211">
        <f t="shared" si="9"/>
        <v>48</v>
      </c>
      <c r="D38" s="211">
        <f t="shared" si="9"/>
        <v>30</v>
      </c>
      <c r="E38" s="211">
        <f t="shared" si="9"/>
        <v>27</v>
      </c>
      <c r="F38" s="211">
        <f t="shared" si="9"/>
        <v>9</v>
      </c>
      <c r="G38" s="211">
        <f t="shared" si="9"/>
        <v>7</v>
      </c>
      <c r="H38" s="211">
        <f t="shared" si="9"/>
        <v>3</v>
      </c>
      <c r="I38" s="211">
        <f t="shared" si="9"/>
        <v>7</v>
      </c>
      <c r="J38" s="211">
        <f t="shared" si="9"/>
        <v>1</v>
      </c>
      <c r="K38" s="211">
        <f t="shared" si="9"/>
        <v>1</v>
      </c>
      <c r="L38" s="211">
        <f t="shared" si="9"/>
        <v>0</v>
      </c>
      <c r="M38" s="212">
        <f t="shared" si="9"/>
        <v>2</v>
      </c>
      <c r="O38" s="164">
        <f>B35*B38+C35*C38+D35*D38+E35*E38+F35*F38+G35*G38+H35*H38+I35*I38+J35*J38+K35*K38+L35*L38+M35*M38</f>
        <v>18222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96" t="s">
        <v>3</v>
      </c>
      <c r="F39" s="297"/>
      <c r="G39" s="298" t="s">
        <v>6</v>
      </c>
      <c r="H39" s="299"/>
      <c r="I39" s="186"/>
      <c r="J39" s="300" t="s">
        <v>19</v>
      </c>
      <c r="K39" s="301"/>
      <c r="L39" s="302" t="s">
        <v>20</v>
      </c>
      <c r="M39" s="303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77">
        <f>SUM(B4:M4,B8:M8,B12:M12,B16:M16,B20:M20,B24:M24,B28:M28,B32:M32,B36:M36,B40:D40)</f>
        <v>34314</v>
      </c>
      <c r="F40" s="278"/>
      <c r="G40" s="246" t="s">
        <v>1</v>
      </c>
      <c r="H40" s="187">
        <f>J40/E40</f>
        <v>43.882351226904468</v>
      </c>
      <c r="I40" s="188"/>
      <c r="J40" s="279">
        <f>SUM(O4,O8,O12,O16,O20,O24,O28,O32,O36,O40,L40)</f>
        <v>1505779</v>
      </c>
      <c r="K40" s="280"/>
      <c r="L40" s="281"/>
      <c r="M40" s="282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0</v>
      </c>
      <c r="C41" s="229">
        <v>0</v>
      </c>
      <c r="D41" s="230">
        <v>0</v>
      </c>
      <c r="E41" s="304">
        <f>SUM(B5:M5,B9:M9,B13:M13,B17:M17,B21:M21,B25:M25,B29:M29,B33:M33,B37:M37,B41:D41)</f>
        <v>37284</v>
      </c>
      <c r="F41" s="305"/>
      <c r="G41" s="247" t="s">
        <v>2</v>
      </c>
      <c r="H41" s="189">
        <f>J41/E41</f>
        <v>46.88284518828452</v>
      </c>
      <c r="I41" s="190"/>
      <c r="J41" s="306">
        <f>SUM(O5,O9,O13,O17,O21,O25,O29,O33,O37,O41,L41)</f>
        <v>1747980</v>
      </c>
      <c r="K41" s="307"/>
      <c r="L41" s="308"/>
      <c r="M41" s="309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31">
        <f>SUM(B40:B41)</f>
        <v>0</v>
      </c>
      <c r="C42" s="232">
        <f>SUM(C40:C41)</f>
        <v>0</v>
      </c>
      <c r="D42" s="233">
        <f>SUM(D40:D41)</f>
        <v>0</v>
      </c>
      <c r="E42" s="310">
        <f>SUM(E40:E41)</f>
        <v>71598</v>
      </c>
      <c r="F42" s="311"/>
      <c r="G42" s="248" t="s">
        <v>5</v>
      </c>
      <c r="H42" s="236">
        <f>J42/E42</f>
        <v>45.444830861197239</v>
      </c>
      <c r="I42" s="191"/>
      <c r="J42" s="312">
        <f>SUM(O6,O10,O14,O18,O22,O26,O30,O34,O38,O42,L42)</f>
        <v>3253759</v>
      </c>
      <c r="K42" s="313"/>
      <c r="L42" s="314"/>
      <c r="M42" s="315"/>
      <c r="O42" s="164">
        <f>B39*B42+C39*C42</f>
        <v>0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46</vt:i4>
      </vt:variant>
    </vt:vector>
  </HeadingPairs>
  <TitlesOfParts>
    <vt:vector size="46" baseType="lpstr">
      <vt:lpstr>R8.3 </vt:lpstr>
      <vt:lpstr>R7.3</vt:lpstr>
      <vt:lpstr>R6.3</vt:lpstr>
      <vt:lpstr>R5.9</vt:lpstr>
      <vt:lpstr>R5.3</vt:lpstr>
      <vt:lpstr>R4.3</vt:lpstr>
      <vt:lpstr>R3.3</vt:lpstr>
      <vt:lpstr>R2.3</vt:lpstr>
      <vt:lpstr>H31.3</vt:lpstr>
      <vt:lpstr>H30.3</vt:lpstr>
      <vt:lpstr>H29.3</vt:lpstr>
      <vt:lpstr>H28.3</vt:lpstr>
      <vt:lpstr>H27.3</vt:lpstr>
      <vt:lpstr>H26.3</vt:lpstr>
      <vt:lpstr>H25.9</vt:lpstr>
      <vt:lpstr>H25.3</vt:lpstr>
      <vt:lpstr>H24.3</vt:lpstr>
      <vt:lpstr>H23.3</vt:lpstr>
      <vt:lpstr>H22.3</vt:lpstr>
      <vt:lpstr>H21.3 </vt:lpstr>
      <vt:lpstr>H20.3</vt:lpstr>
      <vt:lpstr>H19.3</vt:lpstr>
      <vt:lpstr>H18.3</vt:lpstr>
      <vt:lpstr>H17.3</vt:lpstr>
      <vt:lpstr>H16.3</vt:lpstr>
      <vt:lpstr>H15.3</vt:lpstr>
      <vt:lpstr>H14.3</vt:lpstr>
      <vt:lpstr>H13.3</vt:lpstr>
      <vt:lpstr>H12.3</vt:lpstr>
      <vt:lpstr>H11.3</vt:lpstr>
      <vt:lpstr>H10.4</vt:lpstr>
      <vt:lpstr>H9.4</vt:lpstr>
      <vt:lpstr>H8.4</vt:lpstr>
      <vt:lpstr>H7.4</vt:lpstr>
      <vt:lpstr>H6.4</vt:lpstr>
      <vt:lpstr>H5.4</vt:lpstr>
      <vt:lpstr>H4.4</vt:lpstr>
      <vt:lpstr>H3.4</vt:lpstr>
      <vt:lpstr>H2.4</vt:lpstr>
      <vt:lpstr>H1.4</vt:lpstr>
      <vt:lpstr>S63.4</vt:lpstr>
      <vt:lpstr>S62.4</vt:lpstr>
      <vt:lpstr>S61.4</vt:lpstr>
      <vt:lpstr>S60.4</vt:lpstr>
      <vt:lpstr>S59.4</vt:lpstr>
      <vt:lpstr>S58.3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0000000629</dc:creator>
  <cp:lastModifiedBy>出来　亮真</cp:lastModifiedBy>
  <cp:lastPrinted>2026-04-01T03:52:31Z</cp:lastPrinted>
  <dcterms:created xsi:type="dcterms:W3CDTF">2010-04-08T06:14:15Z</dcterms:created>
  <dcterms:modified xsi:type="dcterms:W3CDTF">2026-07-01T04:59:54Z</dcterms:modified>
</cp:coreProperties>
</file>