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dzl-profile2101\lgredirect$\1133\Desktop\高齢化率\掲載\"/>
    </mc:Choice>
  </mc:AlternateContent>
  <bookViews>
    <workbookView xWindow="0" yWindow="0" windowWidth="2160" windowHeight="0" tabRatio="755"/>
  </bookViews>
  <sheets>
    <sheet name="人口統計表（高齢者人口及び高齢化率）令和7年度" sheetId="41" r:id="rId1"/>
    <sheet name="区自治会順R8.3.31" sheetId="38" r:id="rId2"/>
  </sheets>
  <definedNames>
    <definedName name="_xlnm._FilterDatabase" localSheetId="1" hidden="1">区自治会順R8.3.31!$H$4:$H$47</definedName>
  </definedNames>
  <calcPr calcId="162913"/>
</workbook>
</file>

<file path=xl/sharedStrings.xml><?xml version="1.0" encoding="utf-8"?>
<sst xmlns="http://schemas.openxmlformats.org/spreadsheetml/2006/main" count="93" uniqueCount="73">
  <si>
    <t>区自治会別人口統計表(高齢者人口及び高齢化率）</t>
    <rPh sb="0" eb="1">
      <t>ク</t>
    </rPh>
    <rPh sb="1" eb="4">
      <t>ジチカイ</t>
    </rPh>
    <rPh sb="4" eb="5">
      <t>ベツ</t>
    </rPh>
    <rPh sb="5" eb="7">
      <t>ジンコウ</t>
    </rPh>
    <rPh sb="7" eb="9">
      <t>トウケイ</t>
    </rPh>
    <rPh sb="9" eb="10">
      <t>ヒョウ</t>
    </rPh>
    <rPh sb="11" eb="14">
      <t>コウレイシャ</t>
    </rPh>
    <rPh sb="14" eb="16">
      <t>ジンコウ</t>
    </rPh>
    <rPh sb="16" eb="17">
      <t>オヨ</t>
    </rPh>
    <rPh sb="18" eb="21">
      <t>コウレイカ</t>
    </rPh>
    <rPh sb="21" eb="22">
      <t>リツ</t>
    </rPh>
    <phoneticPr fontId="4"/>
  </si>
  <si>
    <t>区自治会</t>
    <rPh sb="0" eb="1">
      <t>ク</t>
    </rPh>
    <rPh sb="1" eb="4">
      <t>ジチカイ</t>
    </rPh>
    <phoneticPr fontId="4"/>
  </si>
  <si>
    <t>全体</t>
    <rPh sb="0" eb="2">
      <t>ゼンタイ</t>
    </rPh>
    <phoneticPr fontId="4"/>
  </si>
  <si>
    <t>65歳以上</t>
    <rPh sb="2" eb="3">
      <t>サイ</t>
    </rPh>
    <rPh sb="3" eb="5">
      <t>イジョウ</t>
    </rPh>
    <phoneticPr fontId="4"/>
  </si>
  <si>
    <t>高齢化率</t>
    <rPh sb="0" eb="3">
      <t>コウレイカ</t>
    </rPh>
    <rPh sb="3" eb="4">
      <t>リツ</t>
    </rPh>
    <phoneticPr fontId="4"/>
  </si>
  <si>
    <t>75歳以上</t>
    <rPh sb="2" eb="3">
      <t>サイ</t>
    </rPh>
    <rPh sb="3" eb="5">
      <t>イジョウ</t>
    </rPh>
    <phoneticPr fontId="4"/>
  </si>
  <si>
    <t>75歳以上の率</t>
    <rPh sb="2" eb="5">
      <t>サイイジョウ</t>
    </rPh>
    <rPh sb="6" eb="7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</si>
  <si>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</si>
  <si>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</si>
  <si>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合計</t>
    <rPh sb="0" eb="2">
      <t>ゴウケイ</t>
    </rPh>
    <phoneticPr fontId="4"/>
  </si>
  <si>
    <t>北谷</t>
    <rPh sb="0" eb="2">
      <t>キタダニ</t>
    </rPh>
    <phoneticPr fontId="4"/>
  </si>
  <si>
    <t>内山</t>
    <rPh sb="0" eb="2">
      <t>ウチヤマ</t>
    </rPh>
    <phoneticPr fontId="4"/>
  </si>
  <si>
    <t>松川</t>
    <rPh sb="0" eb="2">
      <t>マツカワ</t>
    </rPh>
    <phoneticPr fontId="4"/>
  </si>
  <si>
    <t>三条</t>
    <rPh sb="0" eb="2">
      <t>サンジョウ</t>
    </rPh>
    <phoneticPr fontId="4"/>
  </si>
  <si>
    <t>三条台</t>
    <rPh sb="0" eb="2">
      <t>サンジョウ</t>
    </rPh>
    <rPh sb="2" eb="3">
      <t>ダイ</t>
    </rPh>
    <phoneticPr fontId="4"/>
  </si>
  <si>
    <t>連歌屋</t>
    <rPh sb="0" eb="2">
      <t>レンガ</t>
    </rPh>
    <rPh sb="2" eb="3">
      <t>ヤ</t>
    </rPh>
    <phoneticPr fontId="4"/>
  </si>
  <si>
    <t>馬場</t>
    <rPh sb="0" eb="2">
      <t>ババ</t>
    </rPh>
    <phoneticPr fontId="4"/>
  </si>
  <si>
    <t>湯の谷</t>
    <rPh sb="0" eb="1">
      <t>ユ</t>
    </rPh>
    <rPh sb="2" eb="3">
      <t>タニ</t>
    </rPh>
    <phoneticPr fontId="4"/>
  </si>
  <si>
    <t>湯の谷西</t>
    <rPh sb="0" eb="1">
      <t>ユ</t>
    </rPh>
    <rPh sb="2" eb="3">
      <t>タニ</t>
    </rPh>
    <rPh sb="3" eb="4">
      <t>ニシ</t>
    </rPh>
    <phoneticPr fontId="4"/>
  </si>
  <si>
    <t>大町</t>
    <rPh sb="0" eb="2">
      <t>オオマチ</t>
    </rPh>
    <phoneticPr fontId="4"/>
  </si>
  <si>
    <t>新町</t>
    <rPh sb="0" eb="2">
      <t>シンマチ</t>
    </rPh>
    <phoneticPr fontId="4"/>
  </si>
  <si>
    <t>白川</t>
    <rPh sb="0" eb="2">
      <t>シラカワ</t>
    </rPh>
    <phoneticPr fontId="4"/>
  </si>
  <si>
    <t>五条</t>
    <rPh sb="0" eb="2">
      <t>ゴジョウ</t>
    </rPh>
    <phoneticPr fontId="4"/>
  </si>
  <si>
    <t>秋山</t>
    <rPh sb="0" eb="2">
      <t>アキヤマ</t>
    </rPh>
    <phoneticPr fontId="4"/>
  </si>
  <si>
    <t>五条西</t>
    <rPh sb="0" eb="2">
      <t>ゴジョウ</t>
    </rPh>
    <rPh sb="2" eb="3">
      <t>ニシ</t>
    </rPh>
    <phoneticPr fontId="4"/>
  </si>
  <si>
    <t>五条台</t>
    <rPh sb="0" eb="2">
      <t>ゴジョウ</t>
    </rPh>
    <rPh sb="2" eb="3">
      <t>ダイ</t>
    </rPh>
    <phoneticPr fontId="4"/>
  </si>
  <si>
    <t>東ヶ丘</t>
    <rPh sb="0" eb="3">
      <t>アズマガオカ</t>
    </rPh>
    <phoneticPr fontId="4"/>
  </si>
  <si>
    <t>星ヶ丘</t>
    <rPh sb="0" eb="3">
      <t>ホシガオカ</t>
    </rPh>
    <phoneticPr fontId="4"/>
  </si>
  <si>
    <t>梅香苑</t>
    <rPh sb="0" eb="3">
      <t>バイコウエン</t>
    </rPh>
    <phoneticPr fontId="4"/>
  </si>
  <si>
    <t>緑台</t>
    <rPh sb="0" eb="2">
      <t>ミドリダイ</t>
    </rPh>
    <phoneticPr fontId="4"/>
  </si>
  <si>
    <t>高雄</t>
    <rPh sb="0" eb="2">
      <t>タカオ</t>
    </rPh>
    <phoneticPr fontId="4"/>
  </si>
  <si>
    <t>高雄台</t>
    <rPh sb="0" eb="2">
      <t>タカオ</t>
    </rPh>
    <rPh sb="2" eb="3">
      <t>ダイ</t>
    </rPh>
    <phoneticPr fontId="4"/>
  </si>
  <si>
    <t>梅ヶ丘</t>
    <rPh sb="0" eb="3">
      <t>ウメガオカ</t>
    </rPh>
    <phoneticPr fontId="4"/>
  </si>
  <si>
    <t>水城</t>
    <rPh sb="0" eb="2">
      <t>ミズキ</t>
    </rPh>
    <phoneticPr fontId="4"/>
  </si>
  <si>
    <t>水城台</t>
    <rPh sb="0" eb="2">
      <t>ミズキ</t>
    </rPh>
    <rPh sb="2" eb="3">
      <t>ダイ</t>
    </rPh>
    <phoneticPr fontId="4"/>
  </si>
  <si>
    <t>水城ヶ丘</t>
    <rPh sb="0" eb="2">
      <t>ミズキ</t>
    </rPh>
    <rPh sb="3" eb="4">
      <t>オカ</t>
    </rPh>
    <phoneticPr fontId="4"/>
  </si>
  <si>
    <t>国分</t>
    <rPh sb="0" eb="2">
      <t>コクブ</t>
    </rPh>
    <phoneticPr fontId="4"/>
  </si>
  <si>
    <t>坂本</t>
    <rPh sb="0" eb="2">
      <t>サカモト</t>
    </rPh>
    <phoneticPr fontId="4"/>
  </si>
  <si>
    <t>観世音寺</t>
    <rPh sb="0" eb="4">
      <t>カンゼオンジ</t>
    </rPh>
    <phoneticPr fontId="4"/>
  </si>
  <si>
    <t>東観世</t>
    <rPh sb="0" eb="1">
      <t>ヒガシ</t>
    </rPh>
    <rPh sb="1" eb="3">
      <t>カンゼ</t>
    </rPh>
    <phoneticPr fontId="4"/>
  </si>
  <si>
    <t>桜町</t>
    <rPh sb="0" eb="2">
      <t>サクラマチ</t>
    </rPh>
    <phoneticPr fontId="4"/>
  </si>
  <si>
    <t>榎</t>
    <rPh sb="0" eb="1">
      <t>エノキ</t>
    </rPh>
    <phoneticPr fontId="4"/>
  </si>
  <si>
    <t>榎寺</t>
    <rPh sb="0" eb="1">
      <t>エノキ</t>
    </rPh>
    <rPh sb="1" eb="2">
      <t>テラ</t>
    </rPh>
    <phoneticPr fontId="4"/>
  </si>
  <si>
    <t>芝原</t>
    <rPh sb="0" eb="2">
      <t>シバハラ</t>
    </rPh>
    <phoneticPr fontId="4"/>
  </si>
  <si>
    <t>通古賀</t>
    <rPh sb="0" eb="3">
      <t>トオノコガ</t>
    </rPh>
    <phoneticPr fontId="4"/>
  </si>
  <si>
    <t>都府楼</t>
    <rPh sb="0" eb="3">
      <t>トフロウ</t>
    </rPh>
    <phoneticPr fontId="4"/>
  </si>
  <si>
    <t>大佐野</t>
    <rPh sb="0" eb="3">
      <t>オオザノ</t>
    </rPh>
    <phoneticPr fontId="4"/>
  </si>
  <si>
    <t>つつじヶ丘</t>
    <rPh sb="4" eb="5">
      <t>オカ</t>
    </rPh>
    <phoneticPr fontId="4"/>
  </si>
  <si>
    <t>ひまわり台</t>
    <rPh sb="4" eb="5">
      <t>ダイ</t>
    </rPh>
    <phoneticPr fontId="4"/>
  </si>
  <si>
    <t>大佐野台</t>
    <rPh sb="0" eb="2">
      <t>オオサ</t>
    </rPh>
    <rPh sb="2" eb="3">
      <t>ノ</t>
    </rPh>
    <rPh sb="3" eb="4">
      <t>ダイ</t>
    </rPh>
    <phoneticPr fontId="4"/>
  </si>
  <si>
    <t>向佐野</t>
    <rPh sb="0" eb="1">
      <t>ム</t>
    </rPh>
    <rPh sb="1" eb="3">
      <t>サノ</t>
    </rPh>
    <phoneticPr fontId="4"/>
  </si>
  <si>
    <t>長浦台</t>
    <rPh sb="0" eb="3">
      <t>ナガウラダイ</t>
    </rPh>
    <phoneticPr fontId="4"/>
  </si>
  <si>
    <t>吉松</t>
    <rPh sb="0" eb="1">
      <t>キチ</t>
    </rPh>
    <rPh sb="1" eb="2">
      <t>マツ</t>
    </rPh>
    <phoneticPr fontId="4"/>
  </si>
  <si>
    <t>青葉台</t>
    <rPh sb="0" eb="3">
      <t>アオバダイ</t>
    </rPh>
    <phoneticPr fontId="4"/>
  </si>
  <si>
    <t>人口統計表（高齢者人口及び高齢化率）</t>
    <rPh sb="0" eb="2">
      <t>ジンコウ</t>
    </rPh>
    <rPh sb="2" eb="5">
      <t>トウケイヒョウ</t>
    </rPh>
    <rPh sb="6" eb="9">
      <t>コウレイシャ</t>
    </rPh>
    <rPh sb="9" eb="11">
      <t>ジンコウ</t>
    </rPh>
    <rPh sb="11" eb="12">
      <t>オヨ</t>
    </rPh>
    <rPh sb="13" eb="16">
      <t>コウレイカ</t>
    </rPh>
    <rPh sb="16" eb="17">
      <t>リツ</t>
    </rPh>
    <phoneticPr fontId="4"/>
  </si>
  <si>
    <t>年度</t>
    <rPh sb="0" eb="2">
      <t>ネンド</t>
    </rPh>
    <phoneticPr fontId="3"/>
  </si>
  <si>
    <t>期日</t>
    <rPh sb="0" eb="2">
      <t>キジツ</t>
    </rPh>
    <phoneticPr fontId="3"/>
  </si>
  <si>
    <t>市全体</t>
    <rPh sb="0" eb="1">
      <t>シ</t>
    </rPh>
    <rPh sb="1" eb="3">
      <t>ゼンタイ</t>
    </rPh>
    <phoneticPr fontId="4"/>
  </si>
  <si>
    <t>※特別養護老人ホーム等に入所している方は、当該施設がある自治会の人数に含まれています。</t>
    <rPh sb="1" eb="3">
      <t>トクベツ</t>
    </rPh>
    <rPh sb="3" eb="5">
      <t>ヨウゴ</t>
    </rPh>
    <rPh sb="5" eb="7">
      <t>ロウジン</t>
    </rPh>
    <rPh sb="10" eb="11">
      <t>トウ</t>
    </rPh>
    <rPh sb="12" eb="14">
      <t>ニュウショ</t>
    </rPh>
    <rPh sb="18" eb="19">
      <t>カタ</t>
    </rPh>
    <rPh sb="21" eb="23">
      <t>トウガイ</t>
    </rPh>
    <rPh sb="23" eb="25">
      <t>シセツ</t>
    </rPh>
    <rPh sb="28" eb="31">
      <t>ジチカイ</t>
    </rPh>
    <rPh sb="32" eb="34">
      <t>ニンズウ</t>
    </rPh>
    <rPh sb="35" eb="36">
      <t>フク</t>
    </rPh>
    <phoneticPr fontId="3"/>
  </si>
  <si>
    <t>４月末日</t>
    <rPh sb="1" eb="2">
      <t>ツキ</t>
    </rPh>
    <rPh sb="2" eb="3">
      <t>マツ</t>
    </rPh>
    <rPh sb="3" eb="4">
      <t>ニチ</t>
    </rPh>
    <phoneticPr fontId="3"/>
  </si>
  <si>
    <t>５月末日</t>
    <rPh sb="1" eb="2">
      <t>ツキ</t>
    </rPh>
    <rPh sb="2" eb="3">
      <t>マツ</t>
    </rPh>
    <rPh sb="3" eb="4">
      <t>ニチ</t>
    </rPh>
    <phoneticPr fontId="3"/>
  </si>
  <si>
    <t>６月末日</t>
    <rPh sb="1" eb="2">
      <t>ツキ</t>
    </rPh>
    <rPh sb="2" eb="3">
      <t>マツ</t>
    </rPh>
    <rPh sb="3" eb="4">
      <t>ニチ</t>
    </rPh>
    <phoneticPr fontId="3"/>
  </si>
  <si>
    <t>７月末日</t>
    <rPh sb="1" eb="2">
      <t>ツキ</t>
    </rPh>
    <rPh sb="2" eb="3">
      <t>マツ</t>
    </rPh>
    <rPh sb="3" eb="4">
      <t>ニチ</t>
    </rPh>
    <phoneticPr fontId="3"/>
  </si>
  <si>
    <t>８月末日</t>
    <rPh sb="1" eb="2">
      <t>ツキ</t>
    </rPh>
    <rPh sb="2" eb="3">
      <t>マツ</t>
    </rPh>
    <rPh sb="3" eb="4">
      <t>ニチ</t>
    </rPh>
    <phoneticPr fontId="3"/>
  </si>
  <si>
    <t>９月末日</t>
    <rPh sb="1" eb="2">
      <t>ツキ</t>
    </rPh>
    <rPh sb="2" eb="3">
      <t>マツ</t>
    </rPh>
    <rPh sb="3" eb="4">
      <t>ニチ</t>
    </rPh>
    <phoneticPr fontId="3"/>
  </si>
  <si>
    <t>１０月末日</t>
    <rPh sb="2" eb="3">
      <t>ツキ</t>
    </rPh>
    <rPh sb="3" eb="4">
      <t>マツ</t>
    </rPh>
    <rPh sb="4" eb="5">
      <t>ニチ</t>
    </rPh>
    <phoneticPr fontId="3"/>
  </si>
  <si>
    <t>１１月末日</t>
    <rPh sb="2" eb="3">
      <t>ツキ</t>
    </rPh>
    <rPh sb="3" eb="4">
      <t>マツ</t>
    </rPh>
    <rPh sb="4" eb="5">
      <t>ニチ</t>
    </rPh>
    <phoneticPr fontId="3"/>
  </si>
  <si>
    <t>１２月末日</t>
    <rPh sb="2" eb="3">
      <t>ツキ</t>
    </rPh>
    <rPh sb="3" eb="4">
      <t>マツ</t>
    </rPh>
    <rPh sb="4" eb="5">
      <t>ニチ</t>
    </rPh>
    <phoneticPr fontId="3"/>
  </si>
  <si>
    <t>１月末日</t>
    <rPh sb="1" eb="2">
      <t>ツキ</t>
    </rPh>
    <rPh sb="2" eb="3">
      <t>マツ</t>
    </rPh>
    <rPh sb="3" eb="4">
      <t>ニチ</t>
    </rPh>
    <phoneticPr fontId="3"/>
  </si>
  <si>
    <t>２月末日</t>
    <rPh sb="1" eb="2">
      <t>ツキ</t>
    </rPh>
    <rPh sb="2" eb="3">
      <t>マツ</t>
    </rPh>
    <rPh sb="3" eb="4">
      <t>ニチ</t>
    </rPh>
    <phoneticPr fontId="3"/>
  </si>
  <si>
    <t>３月末日</t>
    <rPh sb="1" eb="2">
      <t>ツキ</t>
    </rPh>
    <rPh sb="2" eb="3">
      <t>マツ</t>
    </rPh>
    <rPh sb="3" eb="4">
      <t>ニチ</t>
    </rPh>
    <phoneticPr fontId="3"/>
  </si>
  <si>
    <t>R８.３.３１現在</t>
    <rPh sb="7" eb="9">
      <t>ゲンザイ</t>
    </rPh>
    <phoneticPr fontId="3"/>
  </si>
  <si>
    <t>令和７年度</t>
    <rPh sb="0" eb="1">
      <t>レイ</t>
    </rPh>
    <rPh sb="1" eb="2">
      <t>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</si>
</sst>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38" fontId="2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1" fillId="2" borderId="11" xfId="1" applyFill="1" applyBorder="1" applyAlignment="1">
      <alignment horizontal="center" vertical="center"/>
    </xf>
    <xf numFmtId="38" fontId="1" fillId="2" borderId="12" xfId="1" applyFont="1" applyFill="1" applyBorder="1" applyAlignment="1">
      <alignment horizontal="center" vertical="center"/>
    </xf>
    <xf numFmtId="38" fontId="1" fillId="2" borderId="7" xfId="1" applyFill="1" applyBorder="1" applyAlignment="1">
      <alignment horizontal="center" vertical="center"/>
    </xf>
    <xf numFmtId="38" fontId="1" fillId="2" borderId="11" xfId="1" applyFont="1" applyFill="1" applyBorder="1" applyAlignment="1">
      <alignment horizontal="center" vertical="center"/>
    </xf>
    <xf numFmtId="38" fontId="1" fillId="0" borderId="11" xfId="1" applyFont="1" applyFill="1" applyBorder="1">
      <alignment vertical="center"/>
    </xf>
    <xf numFmtId="38" fontId="1" fillId="0" borderId="11" xfId="1" applyFill="1" applyBorder="1">
      <alignment vertical="center"/>
    </xf>
    <xf numFmtId="38" fontId="1" fillId="0" borderId="12" xfId="1" applyFill="1" applyBorder="1">
      <alignment vertical="center"/>
    </xf>
    <xf numFmtId="38" fontId="1" fillId="0" borderId="7" xfId="1" applyFill="1" applyBorder="1">
      <alignment vertical="center"/>
    </xf>
    <xf numFmtId="176" fontId="1" fillId="0" borderId="5" xfId="1" applyNumberFormat="1" applyFill="1" applyBorder="1">
      <alignment vertical="center"/>
    </xf>
    <xf numFmtId="176" fontId="1" fillId="0" borderId="12" xfId="1" applyNumberFormat="1" applyFill="1" applyBorder="1">
      <alignment vertical="center"/>
    </xf>
    <xf numFmtId="38" fontId="1" fillId="0" borderId="15" xfId="1" applyFont="1" applyFill="1" applyBorder="1">
      <alignment vertical="center"/>
    </xf>
    <xf numFmtId="38" fontId="1" fillId="0" borderId="16" xfId="1" applyFill="1" applyBorder="1">
      <alignment vertical="center"/>
    </xf>
    <xf numFmtId="38" fontId="1" fillId="0" borderId="17" xfId="1" applyFill="1" applyBorder="1">
      <alignment vertical="center"/>
    </xf>
    <xf numFmtId="38" fontId="1" fillId="0" borderId="18" xfId="1" applyFill="1" applyBorder="1">
      <alignment vertical="center"/>
    </xf>
    <xf numFmtId="176" fontId="1" fillId="0" borderId="19" xfId="1" applyNumberFormat="1" applyFill="1" applyBorder="1">
      <alignment vertical="center"/>
    </xf>
    <xf numFmtId="176" fontId="1" fillId="0" borderId="20" xfId="1" applyNumberFormat="1" applyFill="1" applyBorder="1">
      <alignment vertical="center"/>
    </xf>
    <xf numFmtId="38" fontId="1" fillId="0" borderId="0" xfId="1" applyFill="1" applyBorder="1">
      <alignment vertical="center"/>
    </xf>
    <xf numFmtId="38" fontId="1" fillId="0" borderId="22" xfId="1" applyFill="1" applyBorder="1">
      <alignment vertical="center"/>
    </xf>
    <xf numFmtId="38" fontId="1" fillId="0" borderId="23" xfId="1" applyFill="1" applyBorder="1">
      <alignment vertical="center"/>
    </xf>
    <xf numFmtId="38" fontId="1" fillId="0" borderId="21" xfId="1" applyFill="1" applyBorder="1">
      <alignment vertical="center"/>
    </xf>
    <xf numFmtId="176" fontId="1" fillId="0" borderId="24" xfId="1" applyNumberFormat="1" applyFill="1" applyBorder="1">
      <alignment vertical="center"/>
    </xf>
    <xf numFmtId="176" fontId="1" fillId="0" borderId="25" xfId="1" applyNumberFormat="1" applyFill="1" applyBorder="1">
      <alignment vertical="center"/>
    </xf>
    <xf numFmtId="38" fontId="1" fillId="0" borderId="26" xfId="1" applyFont="1" applyFill="1" applyBorder="1">
      <alignment vertical="center"/>
    </xf>
    <xf numFmtId="38" fontId="1" fillId="0" borderId="4" xfId="1" applyFill="1" applyBorder="1">
      <alignment vertical="center"/>
    </xf>
    <xf numFmtId="0" fontId="0" fillId="0" borderId="26" xfId="0" applyBorder="1">
      <alignment vertical="center"/>
    </xf>
    <xf numFmtId="38" fontId="5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4" fillId="2" borderId="38" xfId="1" applyFont="1" applyFill="1" applyBorder="1" applyAlignment="1">
      <alignment horizontal="center" vertical="center"/>
    </xf>
    <xf numFmtId="38" fontId="14" fillId="2" borderId="39" xfId="1" applyFont="1" applyFill="1" applyBorder="1" applyAlignment="1">
      <alignment horizontal="center" vertical="center"/>
    </xf>
    <xf numFmtId="38" fontId="11" fillId="2" borderId="40" xfId="1" applyFont="1" applyFill="1" applyBorder="1" applyAlignment="1">
      <alignment horizontal="center" vertical="center"/>
    </xf>
    <xf numFmtId="38" fontId="11" fillId="2" borderId="41" xfId="1" applyFont="1" applyFill="1" applyBorder="1" applyAlignment="1">
      <alignment horizontal="center" vertical="center"/>
    </xf>
    <xf numFmtId="38" fontId="11" fillId="2" borderId="42" xfId="1" applyFont="1" applyFill="1" applyBorder="1" applyAlignment="1">
      <alignment horizontal="center" vertical="center"/>
    </xf>
    <xf numFmtId="38" fontId="11" fillId="2" borderId="43" xfId="1" applyFont="1" applyFill="1" applyBorder="1" applyAlignment="1">
      <alignment horizontal="center" vertical="center"/>
    </xf>
    <xf numFmtId="38" fontId="11" fillId="2" borderId="45" xfId="1" applyFont="1" applyFill="1" applyBorder="1" applyAlignment="1">
      <alignment horizontal="center" vertical="center"/>
    </xf>
    <xf numFmtId="0" fontId="0" fillId="0" borderId="48" xfId="0" applyBorder="1" applyAlignment="1">
      <alignment horizontal="right" vertical="center"/>
    </xf>
    <xf numFmtId="38" fontId="15" fillId="0" borderId="49" xfId="1" applyFont="1" applyFill="1" applyBorder="1">
      <alignment vertical="center"/>
    </xf>
    <xf numFmtId="38" fontId="15" fillId="0" borderId="10" xfId="1" applyFont="1" applyFill="1" applyBorder="1">
      <alignment vertical="center"/>
    </xf>
    <xf numFmtId="38" fontId="1" fillId="0" borderId="50" xfId="1" applyFill="1" applyBorder="1">
      <alignment vertical="center"/>
    </xf>
    <xf numFmtId="38" fontId="1" fillId="0" borderId="10" xfId="1" applyFill="1" applyBorder="1">
      <alignment vertical="center"/>
    </xf>
    <xf numFmtId="176" fontId="1" fillId="0" borderId="51" xfId="3" applyNumberFormat="1" applyFont="1" applyFill="1" applyBorder="1">
      <alignment vertical="center"/>
    </xf>
    <xf numFmtId="38" fontId="1" fillId="0" borderId="52" xfId="1" applyFill="1" applyBorder="1">
      <alignment vertical="center"/>
    </xf>
    <xf numFmtId="176" fontId="1" fillId="0" borderId="53" xfId="1" applyNumberFormat="1" applyFill="1" applyBorder="1">
      <alignment vertical="center"/>
    </xf>
    <xf numFmtId="0" fontId="0" fillId="0" borderId="6" xfId="0" applyBorder="1" applyAlignment="1">
      <alignment horizontal="right" vertical="center"/>
    </xf>
    <xf numFmtId="38" fontId="15" fillId="0" borderId="55" xfId="1" applyFont="1" applyFill="1" applyBorder="1">
      <alignment vertical="center"/>
    </xf>
    <xf numFmtId="38" fontId="15" fillId="0" borderId="11" xfId="1" applyFont="1" applyFill="1" applyBorder="1">
      <alignment vertical="center"/>
    </xf>
    <xf numFmtId="38" fontId="1" fillId="0" borderId="55" xfId="1" applyFill="1" applyBorder="1">
      <alignment vertical="center"/>
    </xf>
    <xf numFmtId="38" fontId="15" fillId="0" borderId="57" xfId="1" applyFont="1" applyFill="1" applyBorder="1">
      <alignment vertical="center"/>
    </xf>
    <xf numFmtId="38" fontId="15" fillId="0" borderId="26" xfId="1" applyFont="1" applyFill="1" applyBorder="1">
      <alignment vertical="center"/>
    </xf>
    <xf numFmtId="38" fontId="1" fillId="0" borderId="57" xfId="1" applyFill="1" applyBorder="1">
      <alignment vertical="center"/>
    </xf>
    <xf numFmtId="38" fontId="1" fillId="0" borderId="26" xfId="1" applyFill="1" applyBorder="1">
      <alignment vertical="center"/>
    </xf>
    <xf numFmtId="38" fontId="1" fillId="0" borderId="58" xfId="1" applyFill="1" applyBorder="1">
      <alignment vertical="center"/>
    </xf>
    <xf numFmtId="38" fontId="1" fillId="0" borderId="21" xfId="1" applyFont="1" applyFill="1" applyBorder="1">
      <alignment vertical="center"/>
    </xf>
    <xf numFmtId="38" fontId="0" fillId="0" borderId="0" xfId="0" applyNumberFormat="1">
      <alignment vertical="center"/>
    </xf>
    <xf numFmtId="176" fontId="1" fillId="0" borderId="60" xfId="1" applyNumberFormat="1" applyFill="1" applyBorder="1">
      <alignment vertical="center"/>
    </xf>
    <xf numFmtId="176" fontId="1" fillId="0" borderId="61" xfId="3" applyNumberFormat="1" applyFont="1" applyFill="1" applyBorder="1">
      <alignment vertical="center"/>
    </xf>
    <xf numFmtId="38" fontId="1" fillId="0" borderId="25" xfId="1" applyFill="1" applyBorder="1">
      <alignment vertical="center"/>
    </xf>
    <xf numFmtId="38" fontId="1" fillId="0" borderId="62" xfId="1" applyFill="1" applyBorder="1">
      <alignment vertical="center"/>
    </xf>
    <xf numFmtId="0" fontId="0" fillId="0" borderId="61" xfId="0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6" xfId="0" applyFill="1" applyBorder="1" applyAlignment="1">
      <alignment horizontal="right" vertical="center"/>
    </xf>
    <xf numFmtId="38" fontId="2" fillId="0" borderId="59" xfId="1" applyFont="1" applyFill="1" applyBorder="1" applyAlignment="1">
      <alignment horizontal="left" vertical="center"/>
    </xf>
    <xf numFmtId="176" fontId="13" fillId="2" borderId="35" xfId="1" applyNumberFormat="1" applyFont="1" applyFill="1" applyBorder="1" applyAlignment="1">
      <alignment horizontal="center" vertical="center" wrapText="1"/>
    </xf>
    <xf numFmtId="176" fontId="13" fillId="2" borderId="46" xfId="1" applyNumberFormat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textRotation="255"/>
    </xf>
    <xf numFmtId="0" fontId="0" fillId="0" borderId="54" xfId="0" applyBorder="1" applyAlignment="1">
      <alignment horizontal="center" vertical="center" textRotation="255"/>
    </xf>
    <xf numFmtId="0" fontId="0" fillId="0" borderId="56" xfId="0" applyBorder="1" applyAlignment="1">
      <alignment horizontal="center" vertical="center" textRotation="255"/>
    </xf>
    <xf numFmtId="0" fontId="10" fillId="2" borderId="27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38" fontId="11" fillId="2" borderId="29" xfId="1" applyFont="1" applyFill="1" applyBorder="1" applyAlignment="1">
      <alignment horizontal="center" vertical="center"/>
    </xf>
    <xf numFmtId="38" fontId="11" fillId="2" borderId="30" xfId="1" applyFont="1" applyFill="1" applyBorder="1" applyAlignment="1">
      <alignment horizontal="center" vertical="center"/>
    </xf>
    <xf numFmtId="38" fontId="11" fillId="2" borderId="31" xfId="1" applyFont="1" applyFill="1" applyBorder="1" applyAlignment="1">
      <alignment horizontal="center" vertical="center"/>
    </xf>
    <xf numFmtId="38" fontId="11" fillId="2" borderId="32" xfId="1" applyFont="1" applyFill="1" applyBorder="1" applyAlignment="1">
      <alignment horizontal="center" vertical="center"/>
    </xf>
    <xf numFmtId="176" fontId="12" fillId="2" borderId="33" xfId="1" applyNumberFormat="1" applyFont="1" applyFill="1" applyBorder="1" applyAlignment="1">
      <alignment horizontal="center" vertical="center"/>
    </xf>
    <xf numFmtId="176" fontId="12" fillId="2" borderId="44" xfId="1" applyNumberFormat="1" applyFont="1" applyFill="1" applyBorder="1" applyAlignment="1">
      <alignment horizontal="center" vertical="center"/>
    </xf>
    <xf numFmtId="38" fontId="11" fillId="2" borderId="34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right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10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5" xfId="1" applyFont="1" applyFill="1" applyBorder="1" applyAlignment="1">
      <alignment horizontal="center" vertical="center"/>
    </xf>
    <xf numFmtId="38" fontId="1" fillId="2" borderId="6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center" vertical="center"/>
    </xf>
    <xf numFmtId="176" fontId="7" fillId="2" borderId="8" xfId="1" applyNumberFormat="1" applyFont="1" applyFill="1" applyBorder="1" applyAlignment="1">
      <alignment horizontal="center" vertical="center"/>
    </xf>
    <xf numFmtId="176" fontId="7" fillId="2" borderId="13" xfId="1" applyNumberFormat="1" applyFont="1" applyFill="1" applyBorder="1" applyAlignment="1">
      <alignment horizontal="center" vertical="center"/>
    </xf>
    <xf numFmtId="176" fontId="8" fillId="2" borderId="9" xfId="1" applyNumberFormat="1" applyFont="1" applyFill="1" applyBorder="1" applyAlignment="1">
      <alignment horizontal="center" vertical="center" wrapText="1"/>
    </xf>
    <xf numFmtId="176" fontId="8" fillId="2" borderId="14" xfId="1" applyNumberFormat="1" applyFont="1" applyFill="1" applyBorder="1" applyAlignment="1">
      <alignment horizontal="center" vertical="center" wrapText="1"/>
    </xf>
  </cellXfs>
  <cellStyles count="4">
    <cellStyle name="パーセント" xfId="3" builtinId="5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66FFFF"/>
      <color rgb="FFCCCCFF"/>
      <color rgb="FFFF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sqref="A1:E1"/>
    </sheetView>
  </sheetViews>
  <sheetFormatPr defaultRowHeight="13.5" x14ac:dyDescent="0.15"/>
  <cols>
    <col min="1" max="1" width="5.75" customWidth="1"/>
    <col min="2" max="2" width="10.375" customWidth="1"/>
    <col min="10" max="10" width="9" customWidth="1"/>
  </cols>
  <sheetData>
    <row r="1" spans="1:13" ht="27.75" customHeight="1" thickBot="1" x14ac:dyDescent="0.2">
      <c r="A1" s="64" t="s">
        <v>54</v>
      </c>
      <c r="B1" s="64"/>
      <c r="C1" s="64"/>
      <c r="D1" s="64"/>
      <c r="E1" s="64"/>
      <c r="F1" s="29"/>
      <c r="G1" s="29"/>
      <c r="H1" s="29"/>
      <c r="J1" s="30"/>
      <c r="K1" s="30"/>
      <c r="L1" s="30"/>
      <c r="M1" s="30"/>
    </row>
    <row r="2" spans="1:13" ht="20.25" customHeight="1" x14ac:dyDescent="0.15">
      <c r="A2" s="70" t="s">
        <v>55</v>
      </c>
      <c r="B2" s="72" t="s">
        <v>56</v>
      </c>
      <c r="C2" s="74" t="s">
        <v>57</v>
      </c>
      <c r="D2" s="75"/>
      <c r="E2" s="76"/>
      <c r="F2" s="74" t="s">
        <v>3</v>
      </c>
      <c r="G2" s="75"/>
      <c r="H2" s="77"/>
      <c r="I2" s="78" t="s">
        <v>4</v>
      </c>
      <c r="J2" s="80" t="s">
        <v>5</v>
      </c>
      <c r="K2" s="75"/>
      <c r="L2" s="77"/>
      <c r="M2" s="65" t="s">
        <v>6</v>
      </c>
    </row>
    <row r="3" spans="1:13" ht="20.25" customHeight="1" thickBot="1" x14ac:dyDescent="0.2">
      <c r="A3" s="71"/>
      <c r="B3" s="73"/>
      <c r="C3" s="31" t="s">
        <v>7</v>
      </c>
      <c r="D3" s="32" t="s">
        <v>8</v>
      </c>
      <c r="E3" s="33" t="s">
        <v>9</v>
      </c>
      <c r="F3" s="34" t="s">
        <v>7</v>
      </c>
      <c r="G3" s="35" t="s">
        <v>8</v>
      </c>
      <c r="H3" s="36" t="s">
        <v>9</v>
      </c>
      <c r="I3" s="79"/>
      <c r="J3" s="37" t="s">
        <v>7</v>
      </c>
      <c r="K3" s="35" t="s">
        <v>8</v>
      </c>
      <c r="L3" s="36" t="s">
        <v>9</v>
      </c>
      <c r="M3" s="66"/>
    </row>
    <row r="4" spans="1:13" ht="20.25" customHeight="1" thickTop="1" x14ac:dyDescent="0.15">
      <c r="A4" s="67" t="s">
        <v>72</v>
      </c>
      <c r="B4" s="38" t="s">
        <v>59</v>
      </c>
      <c r="C4" s="39">
        <v>34201</v>
      </c>
      <c r="D4" s="40">
        <v>37345</v>
      </c>
      <c r="E4" s="41">
        <f>C4+D4</f>
        <v>71546</v>
      </c>
      <c r="F4" s="39">
        <v>8630</v>
      </c>
      <c r="G4" s="40">
        <v>11515</v>
      </c>
      <c r="H4" s="41">
        <f>F4+G4</f>
        <v>20145</v>
      </c>
      <c r="I4" s="43">
        <f>H4/E4</f>
        <v>0.28156710368154753</v>
      </c>
      <c r="J4" s="44">
        <v>4895</v>
      </c>
      <c r="K4" s="42">
        <v>7121</v>
      </c>
      <c r="L4" s="41">
        <f>J4+K4</f>
        <v>12016</v>
      </c>
      <c r="M4" s="45">
        <f>L4/E4*100%</f>
        <v>0.16794789366281831</v>
      </c>
    </row>
    <row r="5" spans="1:13" s="62" customFormat="1" ht="20.25" customHeight="1" x14ac:dyDescent="0.15">
      <c r="A5" s="68"/>
      <c r="B5" s="63" t="s">
        <v>60</v>
      </c>
      <c r="C5" s="47">
        <v>34207</v>
      </c>
      <c r="D5" s="48">
        <v>37310</v>
      </c>
      <c r="E5" s="41">
        <f t="shared" ref="E5:E15" si="0">C5+D5</f>
        <v>71517</v>
      </c>
      <c r="F5" s="49">
        <v>8619</v>
      </c>
      <c r="G5" s="9">
        <v>11501</v>
      </c>
      <c r="H5" s="41">
        <f t="shared" ref="H5:H15" si="1">F5+G5</f>
        <v>20120</v>
      </c>
      <c r="I5" s="43">
        <f>H5/E5</f>
        <v>0.28133171134135937</v>
      </c>
      <c r="J5" s="11">
        <v>4905</v>
      </c>
      <c r="K5" s="9">
        <v>7130</v>
      </c>
      <c r="L5" s="41">
        <f t="shared" ref="L5:L15" si="2">J5+K5</f>
        <v>12035</v>
      </c>
      <c r="M5" s="45">
        <f t="shared" ref="M5:M15" si="3">L5/E5*100%</f>
        <v>0.1682816672958877</v>
      </c>
    </row>
    <row r="6" spans="1:13" ht="20.25" customHeight="1" x14ac:dyDescent="0.15">
      <c r="A6" s="68"/>
      <c r="B6" s="38" t="s">
        <v>61</v>
      </c>
      <c r="C6" s="47">
        <v>34218</v>
      </c>
      <c r="D6" s="48">
        <v>37340</v>
      </c>
      <c r="E6" s="41">
        <f t="shared" si="0"/>
        <v>71558</v>
      </c>
      <c r="F6" s="49">
        <v>8620</v>
      </c>
      <c r="G6" s="9">
        <v>11509</v>
      </c>
      <c r="H6" s="41">
        <f t="shared" si="1"/>
        <v>20129</v>
      </c>
      <c r="I6" s="43">
        <f t="shared" ref="I6:I15" si="4">H6/E6</f>
        <v>0.28129629112048965</v>
      </c>
      <c r="J6" s="11">
        <v>4909</v>
      </c>
      <c r="K6" s="9">
        <v>7158</v>
      </c>
      <c r="L6" s="41">
        <f t="shared" si="2"/>
        <v>12067</v>
      </c>
      <c r="M6" s="45">
        <f t="shared" si="3"/>
        <v>0.1686324380223036</v>
      </c>
    </row>
    <row r="7" spans="1:13" ht="20.25" customHeight="1" x14ac:dyDescent="0.15">
      <c r="A7" s="68"/>
      <c r="B7" s="46" t="s">
        <v>62</v>
      </c>
      <c r="C7" s="47">
        <v>34225</v>
      </c>
      <c r="D7" s="48">
        <v>37298</v>
      </c>
      <c r="E7" s="41">
        <f t="shared" si="0"/>
        <v>71523</v>
      </c>
      <c r="F7" s="49">
        <v>8635</v>
      </c>
      <c r="G7" s="9">
        <v>11499</v>
      </c>
      <c r="H7" s="41">
        <f t="shared" si="1"/>
        <v>20134</v>
      </c>
      <c r="I7" s="43">
        <f t="shared" si="4"/>
        <v>0.28150385190777794</v>
      </c>
      <c r="J7" s="11">
        <v>4931</v>
      </c>
      <c r="K7" s="9">
        <v>7179</v>
      </c>
      <c r="L7" s="41">
        <f t="shared" si="2"/>
        <v>12110</v>
      </c>
      <c r="M7" s="45">
        <f t="shared" si="3"/>
        <v>0.16931616403115082</v>
      </c>
    </row>
    <row r="8" spans="1:13" ht="20.25" customHeight="1" x14ac:dyDescent="0.15">
      <c r="A8" s="68"/>
      <c r="B8" s="38" t="s">
        <v>63</v>
      </c>
      <c r="C8" s="47">
        <v>34257</v>
      </c>
      <c r="D8" s="48">
        <v>37318</v>
      </c>
      <c r="E8" s="41">
        <f t="shared" si="0"/>
        <v>71575</v>
      </c>
      <c r="F8" s="49">
        <v>8639</v>
      </c>
      <c r="G8" s="9">
        <v>11510</v>
      </c>
      <c r="H8" s="41">
        <f t="shared" si="1"/>
        <v>20149</v>
      </c>
      <c r="I8" s="43">
        <f t="shared" si="4"/>
        <v>0.28150890674118056</v>
      </c>
      <c r="J8" s="11">
        <v>4938</v>
      </c>
      <c r="K8" s="9">
        <v>7204</v>
      </c>
      <c r="L8" s="41">
        <f t="shared" si="2"/>
        <v>12142</v>
      </c>
      <c r="M8" s="45">
        <f t="shared" si="3"/>
        <v>0.16964023751309815</v>
      </c>
    </row>
    <row r="9" spans="1:13" ht="20.25" customHeight="1" x14ac:dyDescent="0.15">
      <c r="A9" s="68"/>
      <c r="B9" s="46" t="s">
        <v>64</v>
      </c>
      <c r="C9" s="47">
        <v>34246</v>
      </c>
      <c r="D9" s="48">
        <v>37315</v>
      </c>
      <c r="E9" s="41">
        <f t="shared" si="0"/>
        <v>71561</v>
      </c>
      <c r="F9" s="49">
        <v>8654</v>
      </c>
      <c r="G9" s="9">
        <v>11510</v>
      </c>
      <c r="H9" s="41">
        <f t="shared" si="1"/>
        <v>20164</v>
      </c>
      <c r="I9" s="43">
        <f t="shared" si="4"/>
        <v>0.28177359176087535</v>
      </c>
      <c r="J9" s="11">
        <v>4962</v>
      </c>
      <c r="K9" s="9">
        <v>7236</v>
      </c>
      <c r="L9" s="41">
        <f t="shared" si="2"/>
        <v>12198</v>
      </c>
      <c r="M9" s="45">
        <f t="shared" si="3"/>
        <v>0.17045597462304887</v>
      </c>
    </row>
    <row r="10" spans="1:13" ht="20.25" customHeight="1" x14ac:dyDescent="0.15">
      <c r="A10" s="68"/>
      <c r="B10" s="38" t="s">
        <v>65</v>
      </c>
      <c r="C10" s="47">
        <v>34238</v>
      </c>
      <c r="D10" s="48">
        <v>37287</v>
      </c>
      <c r="E10" s="41">
        <f t="shared" si="0"/>
        <v>71525</v>
      </c>
      <c r="F10" s="49">
        <v>8643</v>
      </c>
      <c r="G10" s="9">
        <v>11499</v>
      </c>
      <c r="H10" s="41">
        <f t="shared" si="1"/>
        <v>20142</v>
      </c>
      <c r="I10" s="43">
        <f t="shared" si="4"/>
        <v>0.28160782943026913</v>
      </c>
      <c r="J10" s="11">
        <v>4974</v>
      </c>
      <c r="K10" s="9">
        <v>7246</v>
      </c>
      <c r="L10" s="41">
        <f t="shared" si="2"/>
        <v>12220</v>
      </c>
      <c r="M10" s="45">
        <f t="shared" si="3"/>
        <v>0.17084935337294652</v>
      </c>
    </row>
    <row r="11" spans="1:13" ht="20.25" customHeight="1" x14ac:dyDescent="0.15">
      <c r="A11" s="68"/>
      <c r="B11" s="38" t="s">
        <v>66</v>
      </c>
      <c r="C11" s="47">
        <v>34260</v>
      </c>
      <c r="D11" s="48">
        <v>37283</v>
      </c>
      <c r="E11" s="41">
        <f t="shared" si="0"/>
        <v>71543</v>
      </c>
      <c r="F11" s="49">
        <v>8653</v>
      </c>
      <c r="G11" s="9">
        <v>11482</v>
      </c>
      <c r="H11" s="41">
        <f t="shared" si="1"/>
        <v>20135</v>
      </c>
      <c r="I11" s="43">
        <f t="shared" si="4"/>
        <v>0.28143913450652053</v>
      </c>
      <c r="J11" s="11">
        <v>5001</v>
      </c>
      <c r="K11" s="9">
        <v>7255</v>
      </c>
      <c r="L11" s="41">
        <f t="shared" si="2"/>
        <v>12256</v>
      </c>
      <c r="M11" s="45">
        <f>L11/E11*100%</f>
        <v>0.17130956208154535</v>
      </c>
    </row>
    <row r="12" spans="1:13" ht="20.25" customHeight="1" x14ac:dyDescent="0.15">
      <c r="A12" s="68"/>
      <c r="B12" s="46" t="s">
        <v>67</v>
      </c>
      <c r="C12" s="47">
        <v>34286</v>
      </c>
      <c r="D12" s="48">
        <v>37279</v>
      </c>
      <c r="E12" s="41">
        <f t="shared" si="0"/>
        <v>71565</v>
      </c>
      <c r="F12" s="49">
        <v>8661</v>
      </c>
      <c r="G12" s="9">
        <v>11470</v>
      </c>
      <c r="H12" s="41">
        <f t="shared" si="1"/>
        <v>20131</v>
      </c>
      <c r="I12" s="43">
        <f t="shared" si="4"/>
        <v>0.28129672325857613</v>
      </c>
      <c r="J12" s="11">
        <v>5009</v>
      </c>
      <c r="K12" s="9">
        <v>7267</v>
      </c>
      <c r="L12" s="41">
        <f t="shared" si="2"/>
        <v>12276</v>
      </c>
      <c r="M12" s="45">
        <f t="shared" si="3"/>
        <v>0.17153636554181514</v>
      </c>
    </row>
    <row r="13" spans="1:13" ht="20.25" customHeight="1" x14ac:dyDescent="0.15">
      <c r="A13" s="68"/>
      <c r="B13" s="46" t="s">
        <v>68</v>
      </c>
      <c r="C13" s="47">
        <v>34288</v>
      </c>
      <c r="D13" s="48">
        <v>37231</v>
      </c>
      <c r="E13" s="41">
        <f t="shared" si="0"/>
        <v>71519</v>
      </c>
      <c r="F13" s="49">
        <v>8662</v>
      </c>
      <c r="G13" s="9">
        <v>11444</v>
      </c>
      <c r="H13" s="41">
        <f t="shared" si="1"/>
        <v>20106</v>
      </c>
      <c r="I13" s="43">
        <f t="shared" si="4"/>
        <v>0.28112809183573595</v>
      </c>
      <c r="J13" s="11">
        <v>5024</v>
      </c>
      <c r="K13" s="9">
        <v>7262</v>
      </c>
      <c r="L13" s="41">
        <f t="shared" si="2"/>
        <v>12286</v>
      </c>
      <c r="M13" s="45">
        <f t="shared" si="3"/>
        <v>0.17178651826787286</v>
      </c>
    </row>
    <row r="14" spans="1:13" ht="20.25" customHeight="1" x14ac:dyDescent="0.15">
      <c r="A14" s="68"/>
      <c r="B14" s="46" t="s">
        <v>69</v>
      </c>
      <c r="C14" s="47">
        <v>34303</v>
      </c>
      <c r="D14" s="48">
        <v>37208</v>
      </c>
      <c r="E14" s="41">
        <f t="shared" si="0"/>
        <v>71511</v>
      </c>
      <c r="F14" s="49">
        <v>8674</v>
      </c>
      <c r="G14" s="9">
        <v>11442</v>
      </c>
      <c r="H14" s="41">
        <f t="shared" si="1"/>
        <v>20116</v>
      </c>
      <c r="I14" s="43">
        <f t="shared" si="4"/>
        <v>0.28129938051488584</v>
      </c>
      <c r="J14" s="11">
        <v>5037</v>
      </c>
      <c r="K14" s="9">
        <v>7276</v>
      </c>
      <c r="L14" s="41">
        <f t="shared" si="2"/>
        <v>12313</v>
      </c>
      <c r="M14" s="45">
        <f t="shared" si="3"/>
        <v>0.17218330047125616</v>
      </c>
    </row>
    <row r="15" spans="1:13" ht="20.25" customHeight="1" thickBot="1" x14ac:dyDescent="0.2">
      <c r="A15" s="69"/>
      <c r="B15" s="61" t="s">
        <v>70</v>
      </c>
      <c r="C15" s="50">
        <v>34246</v>
      </c>
      <c r="D15" s="51">
        <v>37211</v>
      </c>
      <c r="E15" s="59">
        <f t="shared" si="0"/>
        <v>71457</v>
      </c>
      <c r="F15" s="52">
        <v>8669</v>
      </c>
      <c r="G15" s="53">
        <v>11433</v>
      </c>
      <c r="H15" s="60">
        <f t="shared" si="1"/>
        <v>20102</v>
      </c>
      <c r="I15" s="58">
        <f t="shared" si="4"/>
        <v>0.28131603621758539</v>
      </c>
      <c r="J15" s="54">
        <v>5040</v>
      </c>
      <c r="K15" s="53">
        <v>7303</v>
      </c>
      <c r="L15" s="59">
        <f t="shared" si="2"/>
        <v>12343</v>
      </c>
      <c r="M15" s="57">
        <f t="shared" si="3"/>
        <v>0.17273325216563806</v>
      </c>
    </row>
    <row r="18" spans="4:11" x14ac:dyDescent="0.15">
      <c r="D18" s="56"/>
    </row>
    <row r="20" spans="4:11" x14ac:dyDescent="0.15">
      <c r="G20" s="56"/>
      <c r="K20" s="56"/>
    </row>
    <row r="22" spans="4:11" x14ac:dyDescent="0.15">
      <c r="F22" s="56"/>
    </row>
  </sheetData>
  <mergeCells count="9">
    <mergeCell ref="A1:E1"/>
    <mergeCell ref="M2:M3"/>
    <mergeCell ref="A4:A15"/>
    <mergeCell ref="A2:A3"/>
    <mergeCell ref="B2:B3"/>
    <mergeCell ref="C2:E2"/>
    <mergeCell ref="F2:H2"/>
    <mergeCell ref="I2:I3"/>
    <mergeCell ref="J2:L2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O18" sqref="O18"/>
    </sheetView>
  </sheetViews>
  <sheetFormatPr defaultRowHeight="13.5" x14ac:dyDescent="0.15"/>
  <cols>
    <col min="1" max="1" width="10.625" customWidth="1"/>
    <col min="2" max="7" width="6.625" customWidth="1"/>
    <col min="8" max="8" width="8.625" customWidth="1"/>
    <col min="9" max="11" width="6.625" customWidth="1"/>
    <col min="12" max="12" width="8.625" customWidth="1"/>
    <col min="14" max="14" width="11.5" customWidth="1"/>
  </cols>
  <sheetData>
    <row r="1" spans="1:12" ht="34.5" customHeight="1" x14ac:dyDescent="0.15">
      <c r="A1" s="1" t="s">
        <v>0</v>
      </c>
      <c r="B1" s="2"/>
      <c r="C1" s="2"/>
      <c r="D1" s="2"/>
      <c r="E1" s="2"/>
      <c r="F1" s="2"/>
      <c r="H1" s="3"/>
      <c r="I1" s="81" t="s">
        <v>71</v>
      </c>
      <c r="J1" s="81"/>
      <c r="K1" s="81"/>
      <c r="L1" s="81"/>
    </row>
    <row r="2" spans="1:12" ht="15" customHeight="1" x14ac:dyDescent="0.15">
      <c r="A2" s="82" t="s">
        <v>1</v>
      </c>
      <c r="B2" s="84" t="s">
        <v>2</v>
      </c>
      <c r="C2" s="85"/>
      <c r="D2" s="86"/>
      <c r="E2" s="87" t="s">
        <v>3</v>
      </c>
      <c r="F2" s="85"/>
      <c r="G2" s="88"/>
      <c r="H2" s="89" t="s">
        <v>4</v>
      </c>
      <c r="I2" s="85" t="s">
        <v>5</v>
      </c>
      <c r="J2" s="85"/>
      <c r="K2" s="88"/>
      <c r="L2" s="91" t="s">
        <v>6</v>
      </c>
    </row>
    <row r="3" spans="1:12" ht="15" customHeight="1" x14ac:dyDescent="0.15">
      <c r="A3" s="83"/>
      <c r="B3" s="4" t="s">
        <v>7</v>
      </c>
      <c r="C3" s="4" t="s">
        <v>8</v>
      </c>
      <c r="D3" s="5" t="s">
        <v>9</v>
      </c>
      <c r="E3" s="6" t="s">
        <v>7</v>
      </c>
      <c r="F3" s="4" t="s">
        <v>8</v>
      </c>
      <c r="G3" s="7" t="s">
        <v>9</v>
      </c>
      <c r="H3" s="90"/>
      <c r="I3" s="6" t="s">
        <v>7</v>
      </c>
      <c r="J3" s="4" t="s">
        <v>8</v>
      </c>
      <c r="K3" s="7" t="s">
        <v>9</v>
      </c>
      <c r="L3" s="92"/>
    </row>
    <row r="4" spans="1:12" ht="15" customHeight="1" x14ac:dyDescent="0.15">
      <c r="A4" s="8" t="s">
        <v>10</v>
      </c>
      <c r="B4" s="9">
        <v>177</v>
      </c>
      <c r="C4" s="9">
        <v>153</v>
      </c>
      <c r="D4" s="10">
        <f>SUM(B4:C4)</f>
        <v>330</v>
      </c>
      <c r="E4" s="11">
        <v>53</v>
      </c>
      <c r="F4" s="9">
        <v>59</v>
      </c>
      <c r="G4" s="9">
        <f>SUM(E4:F4)</f>
        <v>112</v>
      </c>
      <c r="H4" s="12">
        <f t="shared" ref="H4:H47" si="0">G4/D4</f>
        <v>0.33939393939393941</v>
      </c>
      <c r="I4" s="11">
        <v>30</v>
      </c>
      <c r="J4" s="9">
        <v>41</v>
      </c>
      <c r="K4" s="9">
        <f>SUM(I4:J4)</f>
        <v>71</v>
      </c>
      <c r="L4" s="13">
        <f>K4/D4*100%</f>
        <v>0.21515151515151515</v>
      </c>
    </row>
    <row r="5" spans="1:12" ht="15" customHeight="1" x14ac:dyDescent="0.15">
      <c r="A5" s="8" t="s">
        <v>11</v>
      </c>
      <c r="B5" s="9">
        <v>128</v>
      </c>
      <c r="C5" s="9">
        <v>145</v>
      </c>
      <c r="D5" s="10">
        <f>SUM(B5:C5)</f>
        <v>273</v>
      </c>
      <c r="E5" s="11">
        <v>49</v>
      </c>
      <c r="F5" s="9">
        <v>76</v>
      </c>
      <c r="G5" s="9">
        <f t="shared" ref="G5:G47" si="1">SUM(E5:F5)</f>
        <v>125</v>
      </c>
      <c r="H5" s="12">
        <f t="shared" si="0"/>
        <v>0.45787545787545786</v>
      </c>
      <c r="I5" s="11">
        <v>23</v>
      </c>
      <c r="J5" s="9">
        <v>51</v>
      </c>
      <c r="K5" s="9">
        <f t="shared" ref="K5:K47" si="2">SUM(I5:J5)</f>
        <v>74</v>
      </c>
      <c r="L5" s="13">
        <f t="shared" ref="L5:L47" si="3">K5/D5*100%</f>
        <v>0.27106227106227104</v>
      </c>
    </row>
    <row r="6" spans="1:12" ht="15" customHeight="1" x14ac:dyDescent="0.15">
      <c r="A6" s="8" t="s">
        <v>12</v>
      </c>
      <c r="B6" s="9">
        <v>559</v>
      </c>
      <c r="C6" s="9">
        <v>568</v>
      </c>
      <c r="D6" s="10">
        <f t="shared" ref="D6:D47" si="4">SUM(B6:C6)</f>
        <v>1127</v>
      </c>
      <c r="E6" s="11">
        <v>191</v>
      </c>
      <c r="F6" s="9">
        <v>263</v>
      </c>
      <c r="G6" s="9">
        <f t="shared" si="1"/>
        <v>454</v>
      </c>
      <c r="H6" s="12">
        <f t="shared" si="0"/>
        <v>0.4028393966282165</v>
      </c>
      <c r="I6" s="11">
        <v>111</v>
      </c>
      <c r="J6" s="9">
        <v>183</v>
      </c>
      <c r="K6" s="9">
        <f t="shared" si="2"/>
        <v>294</v>
      </c>
      <c r="L6" s="13">
        <f t="shared" si="3"/>
        <v>0.2608695652173913</v>
      </c>
    </row>
    <row r="7" spans="1:12" ht="15" customHeight="1" x14ac:dyDescent="0.15">
      <c r="A7" s="8" t="s">
        <v>13</v>
      </c>
      <c r="B7" s="9">
        <v>874</v>
      </c>
      <c r="C7" s="9">
        <v>908</v>
      </c>
      <c r="D7" s="10">
        <f t="shared" si="4"/>
        <v>1782</v>
      </c>
      <c r="E7" s="11">
        <v>248</v>
      </c>
      <c r="F7" s="9">
        <v>335</v>
      </c>
      <c r="G7" s="9">
        <f t="shared" si="1"/>
        <v>583</v>
      </c>
      <c r="H7" s="12">
        <f t="shared" si="0"/>
        <v>0.3271604938271605</v>
      </c>
      <c r="I7" s="11">
        <v>138</v>
      </c>
      <c r="J7" s="9">
        <v>198</v>
      </c>
      <c r="K7" s="9">
        <f t="shared" si="2"/>
        <v>336</v>
      </c>
      <c r="L7" s="13">
        <f t="shared" si="3"/>
        <v>0.18855218855218855</v>
      </c>
    </row>
    <row r="8" spans="1:12" ht="15" customHeight="1" x14ac:dyDescent="0.15">
      <c r="A8" s="8" t="s">
        <v>14</v>
      </c>
      <c r="B8" s="20">
        <v>215</v>
      </c>
      <c r="C8" s="9">
        <v>249</v>
      </c>
      <c r="D8" s="10">
        <f t="shared" si="4"/>
        <v>464</v>
      </c>
      <c r="E8" s="11">
        <v>87</v>
      </c>
      <c r="F8" s="9">
        <v>111</v>
      </c>
      <c r="G8" s="9">
        <f t="shared" si="1"/>
        <v>198</v>
      </c>
      <c r="H8" s="12">
        <f t="shared" si="0"/>
        <v>0.42672413793103448</v>
      </c>
      <c r="I8" s="11">
        <v>63</v>
      </c>
      <c r="J8" s="9">
        <v>84</v>
      </c>
      <c r="K8" s="9">
        <f t="shared" si="2"/>
        <v>147</v>
      </c>
      <c r="L8" s="13">
        <f t="shared" si="3"/>
        <v>0.31681034482758619</v>
      </c>
    </row>
    <row r="9" spans="1:12" ht="15" customHeight="1" x14ac:dyDescent="0.15">
      <c r="A9" s="8" t="s">
        <v>15</v>
      </c>
      <c r="B9" s="9">
        <v>522</v>
      </c>
      <c r="C9" s="9">
        <v>594</v>
      </c>
      <c r="D9" s="10">
        <f t="shared" si="4"/>
        <v>1116</v>
      </c>
      <c r="E9" s="11">
        <v>155</v>
      </c>
      <c r="F9" s="9">
        <v>220</v>
      </c>
      <c r="G9" s="9">
        <f t="shared" si="1"/>
        <v>375</v>
      </c>
      <c r="H9" s="12">
        <f t="shared" si="0"/>
        <v>0.33602150537634407</v>
      </c>
      <c r="I9" s="11">
        <v>93</v>
      </c>
      <c r="J9" s="9">
        <v>138</v>
      </c>
      <c r="K9" s="9">
        <f t="shared" si="2"/>
        <v>231</v>
      </c>
      <c r="L9" s="13">
        <f t="shared" si="3"/>
        <v>0.20698924731182797</v>
      </c>
    </row>
    <row r="10" spans="1:12" ht="15" customHeight="1" x14ac:dyDescent="0.15">
      <c r="A10" s="8" t="s">
        <v>16</v>
      </c>
      <c r="B10" s="9">
        <v>507</v>
      </c>
      <c r="C10" s="9">
        <v>595</v>
      </c>
      <c r="D10" s="10">
        <f t="shared" si="4"/>
        <v>1102</v>
      </c>
      <c r="E10" s="11">
        <v>158</v>
      </c>
      <c r="F10" s="9">
        <v>221</v>
      </c>
      <c r="G10" s="9">
        <f t="shared" si="1"/>
        <v>379</v>
      </c>
      <c r="H10" s="12">
        <f t="shared" si="0"/>
        <v>0.34392014519056263</v>
      </c>
      <c r="I10" s="11">
        <v>89</v>
      </c>
      <c r="J10" s="9">
        <v>145</v>
      </c>
      <c r="K10" s="9">
        <f t="shared" si="2"/>
        <v>234</v>
      </c>
      <c r="L10" s="13">
        <f t="shared" si="3"/>
        <v>0.21234119782214156</v>
      </c>
    </row>
    <row r="11" spans="1:12" ht="15" customHeight="1" x14ac:dyDescent="0.15">
      <c r="A11" s="8" t="s">
        <v>17</v>
      </c>
      <c r="B11" s="9">
        <v>317</v>
      </c>
      <c r="C11" s="9">
        <v>342</v>
      </c>
      <c r="D11" s="10">
        <f t="shared" si="4"/>
        <v>659</v>
      </c>
      <c r="E11" s="11">
        <v>82</v>
      </c>
      <c r="F11" s="9">
        <v>125</v>
      </c>
      <c r="G11" s="9">
        <f t="shared" si="1"/>
        <v>207</v>
      </c>
      <c r="H11" s="12">
        <f t="shared" si="0"/>
        <v>0.31411229135053109</v>
      </c>
      <c r="I11" s="11">
        <v>45</v>
      </c>
      <c r="J11" s="9">
        <v>84</v>
      </c>
      <c r="K11" s="9">
        <f t="shared" si="2"/>
        <v>129</v>
      </c>
      <c r="L11" s="13">
        <f t="shared" si="3"/>
        <v>0.19575113808801214</v>
      </c>
    </row>
    <row r="12" spans="1:12" ht="15" customHeight="1" x14ac:dyDescent="0.15">
      <c r="A12" s="8" t="s">
        <v>18</v>
      </c>
      <c r="B12" s="9">
        <v>191</v>
      </c>
      <c r="C12" s="9">
        <v>233</v>
      </c>
      <c r="D12" s="10">
        <f t="shared" si="4"/>
        <v>424</v>
      </c>
      <c r="E12" s="11">
        <v>64</v>
      </c>
      <c r="F12" s="9">
        <v>91</v>
      </c>
      <c r="G12" s="9">
        <f t="shared" si="1"/>
        <v>155</v>
      </c>
      <c r="H12" s="12">
        <f t="shared" si="0"/>
        <v>0.36556603773584906</v>
      </c>
      <c r="I12" s="11">
        <v>33</v>
      </c>
      <c r="J12" s="9">
        <v>60</v>
      </c>
      <c r="K12" s="9">
        <f t="shared" si="2"/>
        <v>93</v>
      </c>
      <c r="L12" s="13">
        <f t="shared" si="3"/>
        <v>0.21933962264150944</v>
      </c>
    </row>
    <row r="13" spans="1:12" ht="15" customHeight="1" x14ac:dyDescent="0.15">
      <c r="A13" s="8" t="s">
        <v>19</v>
      </c>
      <c r="B13" s="9">
        <v>66</v>
      </c>
      <c r="C13" s="9">
        <v>54</v>
      </c>
      <c r="D13" s="10">
        <f t="shared" si="4"/>
        <v>120</v>
      </c>
      <c r="E13" s="11">
        <v>27</v>
      </c>
      <c r="F13" s="9">
        <v>25</v>
      </c>
      <c r="G13" s="9">
        <f t="shared" si="1"/>
        <v>52</v>
      </c>
      <c r="H13" s="12">
        <f t="shared" si="0"/>
        <v>0.43333333333333335</v>
      </c>
      <c r="I13" s="11">
        <v>13</v>
      </c>
      <c r="J13" s="9">
        <v>17</v>
      </c>
      <c r="K13" s="9">
        <f t="shared" si="2"/>
        <v>30</v>
      </c>
      <c r="L13" s="13">
        <f t="shared" si="3"/>
        <v>0.25</v>
      </c>
    </row>
    <row r="14" spans="1:12" ht="15" customHeight="1" x14ac:dyDescent="0.15">
      <c r="A14" s="8" t="s">
        <v>20</v>
      </c>
      <c r="B14" s="9">
        <v>184</v>
      </c>
      <c r="C14" s="9">
        <v>209</v>
      </c>
      <c r="D14" s="10">
        <f t="shared" si="4"/>
        <v>393</v>
      </c>
      <c r="E14" s="11">
        <v>51</v>
      </c>
      <c r="F14" s="9">
        <v>72</v>
      </c>
      <c r="G14" s="9">
        <f t="shared" si="1"/>
        <v>123</v>
      </c>
      <c r="H14" s="12">
        <f t="shared" si="0"/>
        <v>0.31297709923664124</v>
      </c>
      <c r="I14" s="11">
        <v>30</v>
      </c>
      <c r="J14" s="9">
        <v>50</v>
      </c>
      <c r="K14" s="9">
        <f t="shared" si="2"/>
        <v>80</v>
      </c>
      <c r="L14" s="13">
        <f t="shared" si="3"/>
        <v>0.20356234096692111</v>
      </c>
    </row>
    <row r="15" spans="1:12" ht="15" customHeight="1" x14ac:dyDescent="0.15">
      <c r="A15" s="8" t="s">
        <v>21</v>
      </c>
      <c r="B15" s="9">
        <v>216</v>
      </c>
      <c r="C15" s="9">
        <v>244</v>
      </c>
      <c r="D15" s="10">
        <f t="shared" si="4"/>
        <v>460</v>
      </c>
      <c r="E15" s="11">
        <v>66</v>
      </c>
      <c r="F15" s="9">
        <v>84</v>
      </c>
      <c r="G15" s="9">
        <f t="shared" si="1"/>
        <v>150</v>
      </c>
      <c r="H15" s="12">
        <f t="shared" si="0"/>
        <v>0.32608695652173914</v>
      </c>
      <c r="I15" s="11">
        <v>38</v>
      </c>
      <c r="J15" s="9">
        <v>54</v>
      </c>
      <c r="K15" s="9">
        <f t="shared" si="2"/>
        <v>92</v>
      </c>
      <c r="L15" s="13">
        <f t="shared" si="3"/>
        <v>0.2</v>
      </c>
    </row>
    <row r="16" spans="1:12" ht="15" customHeight="1" x14ac:dyDescent="0.15">
      <c r="A16" s="8" t="s">
        <v>22</v>
      </c>
      <c r="B16" s="9">
        <v>1701</v>
      </c>
      <c r="C16" s="9">
        <v>1962</v>
      </c>
      <c r="D16" s="10">
        <f t="shared" si="4"/>
        <v>3663</v>
      </c>
      <c r="E16" s="11">
        <v>485</v>
      </c>
      <c r="F16" s="9">
        <v>633</v>
      </c>
      <c r="G16" s="9">
        <f t="shared" si="1"/>
        <v>1118</v>
      </c>
      <c r="H16" s="12">
        <f t="shared" si="0"/>
        <v>0.3052143052143052</v>
      </c>
      <c r="I16" s="11">
        <v>254</v>
      </c>
      <c r="J16" s="9">
        <v>394</v>
      </c>
      <c r="K16" s="9">
        <f t="shared" si="2"/>
        <v>648</v>
      </c>
      <c r="L16" s="13">
        <f t="shared" si="3"/>
        <v>0.1769041769041769</v>
      </c>
    </row>
    <row r="17" spans="1:12" ht="15" customHeight="1" x14ac:dyDescent="0.15">
      <c r="A17" s="8" t="s">
        <v>23</v>
      </c>
      <c r="B17" s="9">
        <v>482</v>
      </c>
      <c r="C17" s="9">
        <v>522</v>
      </c>
      <c r="D17" s="10">
        <f t="shared" si="4"/>
        <v>1004</v>
      </c>
      <c r="E17" s="11">
        <v>96</v>
      </c>
      <c r="F17" s="9">
        <v>136</v>
      </c>
      <c r="G17" s="9">
        <f t="shared" si="1"/>
        <v>232</v>
      </c>
      <c r="H17" s="12">
        <f t="shared" si="0"/>
        <v>0.23107569721115537</v>
      </c>
      <c r="I17" s="11">
        <v>48</v>
      </c>
      <c r="J17" s="9">
        <v>77</v>
      </c>
      <c r="K17" s="9">
        <f t="shared" si="2"/>
        <v>125</v>
      </c>
      <c r="L17" s="13">
        <f t="shared" si="3"/>
        <v>0.12450199203187251</v>
      </c>
    </row>
    <row r="18" spans="1:12" ht="15" customHeight="1" x14ac:dyDescent="0.15">
      <c r="A18" s="8" t="s">
        <v>24</v>
      </c>
      <c r="B18" s="9">
        <v>544</v>
      </c>
      <c r="C18" s="9">
        <v>504</v>
      </c>
      <c r="D18" s="10">
        <f t="shared" si="4"/>
        <v>1048</v>
      </c>
      <c r="E18" s="11">
        <v>155</v>
      </c>
      <c r="F18" s="9">
        <v>165</v>
      </c>
      <c r="G18" s="9">
        <f t="shared" si="1"/>
        <v>320</v>
      </c>
      <c r="H18" s="12">
        <f t="shared" si="0"/>
        <v>0.30534351145038169</v>
      </c>
      <c r="I18" s="11">
        <v>64</v>
      </c>
      <c r="J18" s="9">
        <v>86</v>
      </c>
      <c r="K18" s="9">
        <f t="shared" si="2"/>
        <v>150</v>
      </c>
      <c r="L18" s="13">
        <f t="shared" si="3"/>
        <v>0.1431297709923664</v>
      </c>
    </row>
    <row r="19" spans="1:12" ht="15" customHeight="1" x14ac:dyDescent="0.15">
      <c r="A19" s="8" t="s">
        <v>25</v>
      </c>
      <c r="B19" s="9">
        <v>510</v>
      </c>
      <c r="C19" s="8">
        <v>570</v>
      </c>
      <c r="D19" s="10">
        <f t="shared" si="4"/>
        <v>1080</v>
      </c>
      <c r="E19" s="11">
        <v>137</v>
      </c>
      <c r="F19" s="9">
        <v>178</v>
      </c>
      <c r="G19" s="9">
        <f t="shared" si="1"/>
        <v>315</v>
      </c>
      <c r="H19" s="12">
        <f t="shared" si="0"/>
        <v>0.29166666666666669</v>
      </c>
      <c r="I19" s="11">
        <v>82</v>
      </c>
      <c r="J19" s="9">
        <v>106</v>
      </c>
      <c r="K19" s="9">
        <f t="shared" si="2"/>
        <v>188</v>
      </c>
      <c r="L19" s="13">
        <f t="shared" si="3"/>
        <v>0.17407407407407408</v>
      </c>
    </row>
    <row r="20" spans="1:12" ht="15" customHeight="1" x14ac:dyDescent="0.15">
      <c r="A20" s="8" t="s">
        <v>26</v>
      </c>
      <c r="B20" s="9">
        <v>758</v>
      </c>
      <c r="C20" s="9">
        <v>836</v>
      </c>
      <c r="D20" s="10">
        <f t="shared" si="4"/>
        <v>1594</v>
      </c>
      <c r="E20" s="11">
        <v>257</v>
      </c>
      <c r="F20" s="9">
        <v>325</v>
      </c>
      <c r="G20" s="9">
        <f t="shared" si="1"/>
        <v>582</v>
      </c>
      <c r="H20" s="12">
        <f t="shared" si="0"/>
        <v>0.36511919698870765</v>
      </c>
      <c r="I20" s="11">
        <v>167</v>
      </c>
      <c r="J20" s="9">
        <v>219</v>
      </c>
      <c r="K20" s="9">
        <f t="shared" si="2"/>
        <v>386</v>
      </c>
      <c r="L20" s="13">
        <f t="shared" si="3"/>
        <v>0.24215809284818068</v>
      </c>
    </row>
    <row r="21" spans="1:12" ht="15" customHeight="1" x14ac:dyDescent="0.15">
      <c r="A21" s="8" t="s">
        <v>27</v>
      </c>
      <c r="B21" s="9">
        <v>1039</v>
      </c>
      <c r="C21" s="9">
        <v>1152</v>
      </c>
      <c r="D21" s="10">
        <f t="shared" si="4"/>
        <v>2191</v>
      </c>
      <c r="E21" s="11">
        <v>399</v>
      </c>
      <c r="F21" s="9">
        <v>514</v>
      </c>
      <c r="G21" s="9">
        <f t="shared" si="1"/>
        <v>913</v>
      </c>
      <c r="H21" s="12">
        <f t="shared" si="0"/>
        <v>0.41670470104974899</v>
      </c>
      <c r="I21" s="11">
        <v>269</v>
      </c>
      <c r="J21" s="9">
        <v>313</v>
      </c>
      <c r="K21" s="9">
        <f t="shared" si="2"/>
        <v>582</v>
      </c>
      <c r="L21" s="13">
        <f t="shared" si="3"/>
        <v>0.26563213144682796</v>
      </c>
    </row>
    <row r="22" spans="1:12" ht="15" customHeight="1" x14ac:dyDescent="0.15">
      <c r="A22" s="8" t="s">
        <v>28</v>
      </c>
      <c r="B22" s="9">
        <v>641</v>
      </c>
      <c r="C22" s="9">
        <v>791</v>
      </c>
      <c r="D22" s="10">
        <f t="shared" si="4"/>
        <v>1432</v>
      </c>
      <c r="E22" s="11">
        <v>250</v>
      </c>
      <c r="F22" s="9">
        <v>347</v>
      </c>
      <c r="G22" s="9">
        <f t="shared" si="1"/>
        <v>597</v>
      </c>
      <c r="H22" s="12">
        <f t="shared" si="0"/>
        <v>0.41689944134078211</v>
      </c>
      <c r="I22" s="11">
        <v>164</v>
      </c>
      <c r="J22" s="9">
        <v>249</v>
      </c>
      <c r="K22" s="9">
        <f t="shared" si="2"/>
        <v>413</v>
      </c>
      <c r="L22" s="13">
        <f t="shared" si="3"/>
        <v>0.28840782122905029</v>
      </c>
    </row>
    <row r="23" spans="1:12" ht="15" customHeight="1" x14ac:dyDescent="0.15">
      <c r="A23" s="8" t="s">
        <v>29</v>
      </c>
      <c r="B23" s="9">
        <v>258</v>
      </c>
      <c r="C23" s="9">
        <v>285</v>
      </c>
      <c r="D23" s="10">
        <f t="shared" si="4"/>
        <v>543</v>
      </c>
      <c r="E23" s="11">
        <v>80</v>
      </c>
      <c r="F23" s="9">
        <v>121</v>
      </c>
      <c r="G23" s="9">
        <f t="shared" si="1"/>
        <v>201</v>
      </c>
      <c r="H23" s="12">
        <f t="shared" si="0"/>
        <v>0.37016574585635359</v>
      </c>
      <c r="I23" s="11">
        <v>63</v>
      </c>
      <c r="J23" s="9">
        <v>93</v>
      </c>
      <c r="K23" s="9">
        <f t="shared" si="2"/>
        <v>156</v>
      </c>
      <c r="L23" s="13">
        <f t="shared" si="3"/>
        <v>0.287292817679558</v>
      </c>
    </row>
    <row r="24" spans="1:12" ht="15" customHeight="1" x14ac:dyDescent="0.15">
      <c r="A24" s="8" t="s">
        <v>30</v>
      </c>
      <c r="B24" s="9">
        <v>1145</v>
      </c>
      <c r="C24" s="9">
        <v>1255</v>
      </c>
      <c r="D24" s="10">
        <f t="shared" si="4"/>
        <v>2400</v>
      </c>
      <c r="E24" s="11">
        <v>335</v>
      </c>
      <c r="F24" s="9">
        <v>427</v>
      </c>
      <c r="G24" s="9">
        <f t="shared" si="1"/>
        <v>762</v>
      </c>
      <c r="H24" s="12">
        <f t="shared" si="0"/>
        <v>0.3175</v>
      </c>
      <c r="I24" s="11">
        <v>217</v>
      </c>
      <c r="J24" s="9">
        <v>294</v>
      </c>
      <c r="K24" s="9">
        <f t="shared" si="2"/>
        <v>511</v>
      </c>
      <c r="L24" s="13">
        <f t="shared" si="3"/>
        <v>0.21291666666666667</v>
      </c>
    </row>
    <row r="25" spans="1:12" ht="15" customHeight="1" x14ac:dyDescent="0.15">
      <c r="A25" s="8" t="s">
        <v>31</v>
      </c>
      <c r="B25" s="9">
        <v>817</v>
      </c>
      <c r="C25" s="9">
        <v>883</v>
      </c>
      <c r="D25" s="10">
        <f t="shared" si="4"/>
        <v>1700</v>
      </c>
      <c r="E25" s="11">
        <v>201</v>
      </c>
      <c r="F25" s="9">
        <v>278</v>
      </c>
      <c r="G25" s="9">
        <f t="shared" si="1"/>
        <v>479</v>
      </c>
      <c r="H25" s="12">
        <f t="shared" si="0"/>
        <v>0.28176470588235292</v>
      </c>
      <c r="I25" s="11">
        <v>124</v>
      </c>
      <c r="J25" s="9">
        <v>185</v>
      </c>
      <c r="K25" s="9">
        <f t="shared" si="2"/>
        <v>309</v>
      </c>
      <c r="L25" s="13">
        <f t="shared" si="3"/>
        <v>0.18176470588235294</v>
      </c>
    </row>
    <row r="26" spans="1:12" ht="15" customHeight="1" x14ac:dyDescent="0.15">
      <c r="A26" s="8" t="s">
        <v>32</v>
      </c>
      <c r="B26" s="9">
        <v>439</v>
      </c>
      <c r="C26" s="9">
        <v>490</v>
      </c>
      <c r="D26" s="10">
        <f t="shared" si="4"/>
        <v>929</v>
      </c>
      <c r="E26" s="11">
        <v>108</v>
      </c>
      <c r="F26" s="9">
        <v>146</v>
      </c>
      <c r="G26" s="9">
        <f t="shared" si="1"/>
        <v>254</v>
      </c>
      <c r="H26" s="12">
        <f t="shared" si="0"/>
        <v>0.27341227125941875</v>
      </c>
      <c r="I26" s="11">
        <v>65</v>
      </c>
      <c r="J26" s="9">
        <v>91</v>
      </c>
      <c r="K26" s="9">
        <f t="shared" si="2"/>
        <v>156</v>
      </c>
      <c r="L26" s="13">
        <f t="shared" si="3"/>
        <v>0.16792249730893433</v>
      </c>
    </row>
    <row r="27" spans="1:12" ht="15" customHeight="1" x14ac:dyDescent="0.15">
      <c r="A27" s="8" t="s">
        <v>33</v>
      </c>
      <c r="B27" s="9">
        <v>787</v>
      </c>
      <c r="C27" s="9">
        <v>753</v>
      </c>
      <c r="D27" s="10">
        <f t="shared" si="4"/>
        <v>1540</v>
      </c>
      <c r="E27" s="11">
        <v>155</v>
      </c>
      <c r="F27" s="9">
        <v>186</v>
      </c>
      <c r="G27" s="9">
        <f t="shared" si="1"/>
        <v>341</v>
      </c>
      <c r="H27" s="12">
        <f t="shared" si="0"/>
        <v>0.22142857142857142</v>
      </c>
      <c r="I27" s="11">
        <v>90</v>
      </c>
      <c r="J27" s="9">
        <v>113</v>
      </c>
      <c r="K27" s="9">
        <f t="shared" si="2"/>
        <v>203</v>
      </c>
      <c r="L27" s="13">
        <f t="shared" si="3"/>
        <v>0.13181818181818181</v>
      </c>
    </row>
    <row r="28" spans="1:12" ht="15" customHeight="1" x14ac:dyDescent="0.15">
      <c r="A28" s="8" t="s">
        <v>34</v>
      </c>
      <c r="B28" s="9">
        <v>491</v>
      </c>
      <c r="C28" s="9">
        <v>541</v>
      </c>
      <c r="D28" s="10">
        <f t="shared" si="4"/>
        <v>1032</v>
      </c>
      <c r="E28" s="11">
        <v>135</v>
      </c>
      <c r="F28" s="9">
        <v>167</v>
      </c>
      <c r="G28" s="9">
        <f t="shared" si="1"/>
        <v>302</v>
      </c>
      <c r="H28" s="12">
        <f t="shared" si="0"/>
        <v>0.2926356589147287</v>
      </c>
      <c r="I28" s="11">
        <v>81</v>
      </c>
      <c r="J28" s="9">
        <v>106</v>
      </c>
      <c r="K28" s="9">
        <f t="shared" si="2"/>
        <v>187</v>
      </c>
      <c r="L28" s="13">
        <f t="shared" si="3"/>
        <v>0.18120155038759689</v>
      </c>
    </row>
    <row r="29" spans="1:12" ht="15" customHeight="1" x14ac:dyDescent="0.15">
      <c r="A29" s="8" t="s">
        <v>35</v>
      </c>
      <c r="B29" s="9">
        <v>452</v>
      </c>
      <c r="C29" s="9">
        <v>500</v>
      </c>
      <c r="D29" s="10">
        <f t="shared" si="4"/>
        <v>952</v>
      </c>
      <c r="E29" s="11">
        <v>220</v>
      </c>
      <c r="F29" s="9">
        <v>261</v>
      </c>
      <c r="G29" s="9">
        <f t="shared" si="1"/>
        <v>481</v>
      </c>
      <c r="H29" s="12">
        <f t="shared" si="0"/>
        <v>0.50525210084033612</v>
      </c>
      <c r="I29" s="11">
        <v>129</v>
      </c>
      <c r="J29" s="9">
        <v>148</v>
      </c>
      <c r="K29" s="9">
        <f t="shared" si="2"/>
        <v>277</v>
      </c>
      <c r="L29" s="13">
        <f t="shared" si="3"/>
        <v>0.29096638655462187</v>
      </c>
    </row>
    <row r="30" spans="1:12" ht="15" customHeight="1" x14ac:dyDescent="0.15">
      <c r="A30" s="8" t="s">
        <v>36</v>
      </c>
      <c r="B30" s="9">
        <v>3286</v>
      </c>
      <c r="C30" s="9">
        <v>3494</v>
      </c>
      <c r="D30" s="10">
        <f t="shared" si="4"/>
        <v>6780</v>
      </c>
      <c r="E30" s="11">
        <v>684</v>
      </c>
      <c r="F30" s="9">
        <v>931</v>
      </c>
      <c r="G30" s="9">
        <f t="shared" si="1"/>
        <v>1615</v>
      </c>
      <c r="H30" s="12">
        <f t="shared" si="0"/>
        <v>0.23820058997050148</v>
      </c>
      <c r="I30" s="11">
        <v>373</v>
      </c>
      <c r="J30" s="9">
        <v>596</v>
      </c>
      <c r="K30" s="9">
        <f t="shared" si="2"/>
        <v>969</v>
      </c>
      <c r="L30" s="13">
        <f t="shared" si="3"/>
        <v>0.14292035398230088</v>
      </c>
    </row>
    <row r="31" spans="1:12" ht="15" customHeight="1" x14ac:dyDescent="0.15">
      <c r="A31" s="8" t="s">
        <v>37</v>
      </c>
      <c r="B31" s="9">
        <v>778</v>
      </c>
      <c r="C31" s="9">
        <v>887</v>
      </c>
      <c r="D31" s="10">
        <f t="shared" si="4"/>
        <v>1665</v>
      </c>
      <c r="E31" s="11">
        <v>126</v>
      </c>
      <c r="F31" s="9">
        <v>181</v>
      </c>
      <c r="G31" s="9">
        <f t="shared" si="1"/>
        <v>307</v>
      </c>
      <c r="H31" s="12">
        <f t="shared" si="0"/>
        <v>0.1843843843843844</v>
      </c>
      <c r="I31" s="11">
        <v>49</v>
      </c>
      <c r="J31" s="9">
        <v>91</v>
      </c>
      <c r="K31" s="9">
        <f t="shared" si="2"/>
        <v>140</v>
      </c>
      <c r="L31" s="13">
        <f t="shared" si="3"/>
        <v>8.408408408408409E-2</v>
      </c>
    </row>
    <row r="32" spans="1:12" ht="15" customHeight="1" x14ac:dyDescent="0.15">
      <c r="A32" s="8" t="s">
        <v>38</v>
      </c>
      <c r="B32" s="9">
        <v>1579</v>
      </c>
      <c r="C32" s="9">
        <v>1795</v>
      </c>
      <c r="D32" s="10">
        <f t="shared" si="4"/>
        <v>3374</v>
      </c>
      <c r="E32" s="11">
        <v>373</v>
      </c>
      <c r="F32" s="9">
        <v>475</v>
      </c>
      <c r="G32" s="9">
        <f t="shared" si="1"/>
        <v>848</v>
      </c>
      <c r="H32" s="12">
        <f t="shared" si="0"/>
        <v>0.25133372851215174</v>
      </c>
      <c r="I32" s="11">
        <v>202</v>
      </c>
      <c r="J32" s="9">
        <v>297</v>
      </c>
      <c r="K32" s="9">
        <f t="shared" si="2"/>
        <v>499</v>
      </c>
      <c r="L32" s="13">
        <f t="shared" si="3"/>
        <v>0.14789567279193835</v>
      </c>
    </row>
    <row r="33" spans="1:12" ht="15" customHeight="1" x14ac:dyDescent="0.15">
      <c r="A33" s="8" t="s">
        <v>39</v>
      </c>
      <c r="B33" s="9">
        <v>185</v>
      </c>
      <c r="C33" s="9">
        <v>227</v>
      </c>
      <c r="D33" s="10">
        <f t="shared" si="4"/>
        <v>412</v>
      </c>
      <c r="E33" s="11">
        <v>71</v>
      </c>
      <c r="F33" s="9">
        <v>105</v>
      </c>
      <c r="G33" s="9">
        <f t="shared" si="1"/>
        <v>176</v>
      </c>
      <c r="H33" s="12">
        <f t="shared" si="0"/>
        <v>0.42718446601941745</v>
      </c>
      <c r="I33" s="11">
        <v>50</v>
      </c>
      <c r="J33" s="9">
        <v>81</v>
      </c>
      <c r="K33" s="9">
        <f t="shared" si="2"/>
        <v>131</v>
      </c>
      <c r="L33" s="13">
        <f t="shared" si="3"/>
        <v>0.31796116504854371</v>
      </c>
    </row>
    <row r="34" spans="1:12" ht="15" customHeight="1" x14ac:dyDescent="0.15">
      <c r="A34" s="8" t="s">
        <v>40</v>
      </c>
      <c r="B34" s="9">
        <v>694</v>
      </c>
      <c r="C34" s="9">
        <v>603</v>
      </c>
      <c r="D34" s="10">
        <f t="shared" si="4"/>
        <v>1297</v>
      </c>
      <c r="E34" s="11">
        <v>150</v>
      </c>
      <c r="F34" s="9">
        <v>170</v>
      </c>
      <c r="G34" s="9">
        <f t="shared" si="1"/>
        <v>320</v>
      </c>
      <c r="H34" s="12">
        <f t="shared" si="0"/>
        <v>0.24672320740169623</v>
      </c>
      <c r="I34" s="11">
        <v>60</v>
      </c>
      <c r="J34" s="9">
        <v>94</v>
      </c>
      <c r="K34" s="9">
        <f t="shared" si="2"/>
        <v>154</v>
      </c>
      <c r="L34" s="13">
        <f t="shared" si="3"/>
        <v>0.11873554356206631</v>
      </c>
    </row>
    <row r="35" spans="1:12" ht="15" customHeight="1" x14ac:dyDescent="0.15">
      <c r="A35" s="8" t="s">
        <v>41</v>
      </c>
      <c r="B35" s="9">
        <v>571</v>
      </c>
      <c r="C35" s="9">
        <v>573</v>
      </c>
      <c r="D35" s="10">
        <f t="shared" si="4"/>
        <v>1144</v>
      </c>
      <c r="E35" s="11">
        <v>97</v>
      </c>
      <c r="F35" s="9">
        <v>132</v>
      </c>
      <c r="G35" s="9">
        <f t="shared" si="1"/>
        <v>229</v>
      </c>
      <c r="H35" s="12">
        <f t="shared" si="0"/>
        <v>0.20017482517482518</v>
      </c>
      <c r="I35" s="11">
        <v>42</v>
      </c>
      <c r="J35" s="9">
        <v>73</v>
      </c>
      <c r="K35" s="9">
        <f t="shared" si="2"/>
        <v>115</v>
      </c>
      <c r="L35" s="13">
        <f t="shared" si="3"/>
        <v>0.10052447552447552</v>
      </c>
    </row>
    <row r="36" spans="1:12" ht="15" customHeight="1" x14ac:dyDescent="0.15">
      <c r="A36" s="8" t="s">
        <v>42</v>
      </c>
      <c r="B36" s="9">
        <v>597</v>
      </c>
      <c r="C36" s="9">
        <v>650</v>
      </c>
      <c r="D36" s="10">
        <f t="shared" si="4"/>
        <v>1247</v>
      </c>
      <c r="E36" s="11">
        <v>125</v>
      </c>
      <c r="F36" s="8">
        <v>166</v>
      </c>
      <c r="G36" s="9">
        <f t="shared" si="1"/>
        <v>291</v>
      </c>
      <c r="H36" s="12">
        <f t="shared" si="0"/>
        <v>0.23336006415396954</v>
      </c>
      <c r="I36" s="11">
        <v>77</v>
      </c>
      <c r="J36" s="9">
        <v>103</v>
      </c>
      <c r="K36" s="9">
        <f t="shared" si="2"/>
        <v>180</v>
      </c>
      <c r="L36" s="13">
        <f>K36/D36*100%</f>
        <v>0.14434643143544507</v>
      </c>
    </row>
    <row r="37" spans="1:12" ht="15" customHeight="1" x14ac:dyDescent="0.15">
      <c r="A37" s="8" t="s">
        <v>43</v>
      </c>
      <c r="B37" s="9">
        <v>316</v>
      </c>
      <c r="C37" s="9">
        <v>383</v>
      </c>
      <c r="D37" s="10">
        <f t="shared" si="4"/>
        <v>699</v>
      </c>
      <c r="E37" s="11">
        <v>76</v>
      </c>
      <c r="F37" s="9">
        <v>115</v>
      </c>
      <c r="G37" s="9">
        <f t="shared" si="1"/>
        <v>191</v>
      </c>
      <c r="H37" s="12">
        <f t="shared" si="0"/>
        <v>0.27324749642346208</v>
      </c>
      <c r="I37" s="11">
        <v>34</v>
      </c>
      <c r="J37" s="8">
        <v>73</v>
      </c>
      <c r="K37" s="9">
        <f t="shared" si="2"/>
        <v>107</v>
      </c>
      <c r="L37" s="13">
        <f t="shared" si="3"/>
        <v>0.1530758226037196</v>
      </c>
    </row>
    <row r="38" spans="1:12" ht="15" customHeight="1" x14ac:dyDescent="0.15">
      <c r="A38" s="8" t="s">
        <v>44</v>
      </c>
      <c r="B38" s="9">
        <v>3946</v>
      </c>
      <c r="C38" s="9">
        <v>4184</v>
      </c>
      <c r="D38" s="10">
        <f t="shared" si="4"/>
        <v>8130</v>
      </c>
      <c r="E38" s="11">
        <v>652</v>
      </c>
      <c r="F38" s="9">
        <v>857</v>
      </c>
      <c r="G38" s="9">
        <f t="shared" si="1"/>
        <v>1509</v>
      </c>
      <c r="H38" s="12">
        <f t="shared" si="0"/>
        <v>0.1856088560885609</v>
      </c>
      <c r="I38" s="11">
        <v>313</v>
      </c>
      <c r="J38" s="9">
        <v>487</v>
      </c>
      <c r="K38" s="9">
        <f t="shared" si="2"/>
        <v>800</v>
      </c>
      <c r="L38" s="13">
        <f t="shared" si="3"/>
        <v>9.8400984009840098E-2</v>
      </c>
    </row>
    <row r="39" spans="1:12" ht="15" customHeight="1" x14ac:dyDescent="0.15">
      <c r="A39" s="8" t="s">
        <v>45</v>
      </c>
      <c r="B39" s="9">
        <v>767</v>
      </c>
      <c r="C39" s="9">
        <v>964</v>
      </c>
      <c r="D39" s="10">
        <f t="shared" si="4"/>
        <v>1731</v>
      </c>
      <c r="E39" s="11">
        <v>248</v>
      </c>
      <c r="F39" s="9">
        <v>367</v>
      </c>
      <c r="G39" s="9">
        <f t="shared" si="1"/>
        <v>615</v>
      </c>
      <c r="H39" s="12">
        <f t="shared" si="0"/>
        <v>0.35528596187175043</v>
      </c>
      <c r="I39" s="11">
        <v>150</v>
      </c>
      <c r="J39" s="9">
        <v>280</v>
      </c>
      <c r="K39" s="9">
        <f t="shared" si="2"/>
        <v>430</v>
      </c>
      <c r="L39" s="13">
        <f t="shared" si="3"/>
        <v>0.24841132293471982</v>
      </c>
    </row>
    <row r="40" spans="1:12" ht="15" customHeight="1" x14ac:dyDescent="0.15">
      <c r="A40" s="8" t="s">
        <v>46</v>
      </c>
      <c r="B40" s="9">
        <v>1181</v>
      </c>
      <c r="C40" s="9">
        <v>1275</v>
      </c>
      <c r="D40" s="10">
        <f t="shared" si="4"/>
        <v>2456</v>
      </c>
      <c r="E40" s="11">
        <v>173</v>
      </c>
      <c r="F40" s="9">
        <v>232</v>
      </c>
      <c r="G40" s="9">
        <f t="shared" si="1"/>
        <v>405</v>
      </c>
      <c r="H40" s="12">
        <f t="shared" si="0"/>
        <v>0.16490228013029315</v>
      </c>
      <c r="I40" s="11">
        <v>95</v>
      </c>
      <c r="J40" s="9">
        <v>151</v>
      </c>
      <c r="K40" s="9">
        <f t="shared" si="2"/>
        <v>246</v>
      </c>
      <c r="L40" s="13">
        <f t="shared" si="3"/>
        <v>0.1001628664495114</v>
      </c>
    </row>
    <row r="41" spans="1:12" ht="15" customHeight="1" x14ac:dyDescent="0.15">
      <c r="A41" s="8" t="s">
        <v>47</v>
      </c>
      <c r="B41" s="9">
        <v>410</v>
      </c>
      <c r="C41" s="9">
        <v>448</v>
      </c>
      <c r="D41" s="10">
        <f t="shared" si="4"/>
        <v>858</v>
      </c>
      <c r="E41" s="11">
        <v>209</v>
      </c>
      <c r="F41" s="9">
        <v>237</v>
      </c>
      <c r="G41" s="9">
        <f t="shared" si="1"/>
        <v>446</v>
      </c>
      <c r="H41" s="12">
        <f t="shared" si="0"/>
        <v>0.51981351981351986</v>
      </c>
      <c r="I41" s="11">
        <v>153</v>
      </c>
      <c r="J41" s="9">
        <v>153</v>
      </c>
      <c r="K41" s="9">
        <f t="shared" si="2"/>
        <v>306</v>
      </c>
      <c r="L41" s="13">
        <f t="shared" si="3"/>
        <v>0.35664335664335667</v>
      </c>
    </row>
    <row r="42" spans="1:12" ht="15" customHeight="1" x14ac:dyDescent="0.15">
      <c r="A42" s="8" t="s">
        <v>48</v>
      </c>
      <c r="B42" s="9">
        <v>272</v>
      </c>
      <c r="C42" s="9">
        <v>308</v>
      </c>
      <c r="D42" s="10">
        <f t="shared" si="4"/>
        <v>580</v>
      </c>
      <c r="E42" s="11">
        <v>112</v>
      </c>
      <c r="F42" s="9">
        <v>135</v>
      </c>
      <c r="G42" s="9">
        <f t="shared" si="1"/>
        <v>247</v>
      </c>
      <c r="H42" s="12">
        <f t="shared" si="0"/>
        <v>0.42586206896551726</v>
      </c>
      <c r="I42" s="11">
        <v>81</v>
      </c>
      <c r="J42" s="9">
        <v>85</v>
      </c>
      <c r="K42" s="9">
        <f t="shared" si="2"/>
        <v>166</v>
      </c>
      <c r="L42" s="13">
        <f t="shared" si="3"/>
        <v>0.28620689655172415</v>
      </c>
    </row>
    <row r="43" spans="1:12" ht="15" customHeight="1" x14ac:dyDescent="0.15">
      <c r="A43" s="8" t="s">
        <v>49</v>
      </c>
      <c r="B43" s="9">
        <v>153</v>
      </c>
      <c r="C43" s="9">
        <v>159</v>
      </c>
      <c r="D43" s="10">
        <f t="shared" si="4"/>
        <v>312</v>
      </c>
      <c r="E43" s="11">
        <v>55</v>
      </c>
      <c r="F43" s="9">
        <v>75</v>
      </c>
      <c r="G43" s="9">
        <f t="shared" si="1"/>
        <v>130</v>
      </c>
      <c r="H43" s="12">
        <f t="shared" si="0"/>
        <v>0.41666666666666669</v>
      </c>
      <c r="I43" s="11">
        <v>48</v>
      </c>
      <c r="J43" s="9">
        <v>60</v>
      </c>
      <c r="K43" s="9">
        <f t="shared" si="2"/>
        <v>108</v>
      </c>
      <c r="L43" s="13">
        <f t="shared" si="3"/>
        <v>0.34615384615384615</v>
      </c>
    </row>
    <row r="44" spans="1:12" ht="15" customHeight="1" x14ac:dyDescent="0.15">
      <c r="A44" s="8" t="s">
        <v>50</v>
      </c>
      <c r="B44" s="9">
        <v>1770</v>
      </c>
      <c r="C44" s="9">
        <v>1801</v>
      </c>
      <c r="D44" s="10">
        <f t="shared" si="4"/>
        <v>3571</v>
      </c>
      <c r="E44" s="11">
        <v>249</v>
      </c>
      <c r="F44" s="9">
        <v>329</v>
      </c>
      <c r="G44" s="9">
        <f t="shared" si="1"/>
        <v>578</v>
      </c>
      <c r="H44" s="12">
        <f t="shared" si="0"/>
        <v>0.1618594231307757</v>
      </c>
      <c r="I44" s="11">
        <v>120</v>
      </c>
      <c r="J44" s="9">
        <v>193</v>
      </c>
      <c r="K44" s="9">
        <f t="shared" si="2"/>
        <v>313</v>
      </c>
      <c r="L44" s="13">
        <f t="shared" si="3"/>
        <v>8.7650518062167462E-2</v>
      </c>
    </row>
    <row r="45" spans="1:12" ht="15" customHeight="1" x14ac:dyDescent="0.15">
      <c r="A45" s="8" t="s">
        <v>51</v>
      </c>
      <c r="B45" s="9">
        <v>680</v>
      </c>
      <c r="C45" s="9">
        <v>796</v>
      </c>
      <c r="D45" s="10">
        <f t="shared" si="4"/>
        <v>1476</v>
      </c>
      <c r="E45" s="11">
        <v>250</v>
      </c>
      <c r="F45" s="9">
        <v>349</v>
      </c>
      <c r="G45" s="9">
        <f t="shared" si="1"/>
        <v>599</v>
      </c>
      <c r="H45" s="12">
        <f t="shared" si="0"/>
        <v>0.40582655826558267</v>
      </c>
      <c r="I45" s="11">
        <v>184</v>
      </c>
      <c r="J45" s="9">
        <v>256</v>
      </c>
      <c r="K45" s="9">
        <f t="shared" si="2"/>
        <v>440</v>
      </c>
      <c r="L45" s="13">
        <f t="shared" si="3"/>
        <v>0.29810298102981031</v>
      </c>
    </row>
    <row r="46" spans="1:12" ht="15" customHeight="1" x14ac:dyDescent="0.15">
      <c r="A46" s="8" t="s">
        <v>52</v>
      </c>
      <c r="B46" s="9">
        <v>1886</v>
      </c>
      <c r="C46" s="9">
        <v>1945</v>
      </c>
      <c r="D46" s="10">
        <f t="shared" si="4"/>
        <v>3831</v>
      </c>
      <c r="E46" s="11">
        <v>358</v>
      </c>
      <c r="F46" s="9">
        <v>435</v>
      </c>
      <c r="G46" s="9">
        <f t="shared" si="1"/>
        <v>793</v>
      </c>
      <c r="H46" s="12">
        <f t="shared" si="0"/>
        <v>0.20699556251631429</v>
      </c>
      <c r="I46" s="11">
        <v>187</v>
      </c>
      <c r="J46" s="9">
        <v>253</v>
      </c>
      <c r="K46" s="9">
        <f t="shared" si="2"/>
        <v>440</v>
      </c>
      <c r="L46" s="13">
        <f t="shared" si="3"/>
        <v>0.11485251892456277</v>
      </c>
    </row>
    <row r="47" spans="1:12" ht="15" customHeight="1" x14ac:dyDescent="0.15">
      <c r="A47" s="8" t="s">
        <v>53</v>
      </c>
      <c r="B47" s="9">
        <v>1155</v>
      </c>
      <c r="C47" s="9">
        <v>1381</v>
      </c>
      <c r="D47" s="10">
        <f t="shared" si="4"/>
        <v>2536</v>
      </c>
      <c r="E47" s="27">
        <v>417</v>
      </c>
      <c r="F47" s="9">
        <v>576</v>
      </c>
      <c r="G47" s="9">
        <f t="shared" si="1"/>
        <v>993</v>
      </c>
      <c r="H47" s="12">
        <f t="shared" si="0"/>
        <v>0.3915615141955836</v>
      </c>
      <c r="I47" s="11">
        <v>299</v>
      </c>
      <c r="J47" s="9">
        <v>398</v>
      </c>
      <c r="K47" s="9">
        <f t="shared" si="2"/>
        <v>697</v>
      </c>
      <c r="L47" s="13">
        <f t="shared" si="3"/>
        <v>0.27484227129337541</v>
      </c>
    </row>
    <row r="48" spans="1:12" ht="15" customHeight="1" thickBot="1" x14ac:dyDescent="0.2">
      <c r="A48" s="26"/>
      <c r="B48" s="21"/>
      <c r="C48" s="21"/>
      <c r="D48" s="22"/>
      <c r="E48" s="20"/>
      <c r="F48" s="28"/>
      <c r="G48" s="23"/>
      <c r="H48" s="24"/>
      <c r="I48" s="23"/>
      <c r="J48" s="21"/>
      <c r="K48" s="21"/>
      <c r="L48" s="25"/>
    </row>
    <row r="49" spans="1:12" ht="15" customHeight="1" thickBot="1" x14ac:dyDescent="0.2">
      <c r="A49" s="14" t="s">
        <v>9</v>
      </c>
      <c r="B49" s="15">
        <f>SUM(B4:B48)</f>
        <v>34246</v>
      </c>
      <c r="C49" s="15">
        <f>SUM(C4:C48)</f>
        <v>37211</v>
      </c>
      <c r="D49" s="16">
        <f>SUM(B49:C49)</f>
        <v>71457</v>
      </c>
      <c r="E49" s="17">
        <f>SUM(E4:E48)</f>
        <v>8669</v>
      </c>
      <c r="F49" s="15">
        <f>SUM(F4:F48)</f>
        <v>11433</v>
      </c>
      <c r="G49" s="15">
        <f>SUM(E49:F49)</f>
        <v>20102</v>
      </c>
      <c r="H49" s="18">
        <f>G49/D49</f>
        <v>0.28131603621758539</v>
      </c>
      <c r="I49" s="17">
        <f>SUM(I4:I48)</f>
        <v>5040</v>
      </c>
      <c r="J49" s="15">
        <f>SUM(J4:J48)</f>
        <v>7303</v>
      </c>
      <c r="K49" s="15">
        <f>SUM(I49:J49)</f>
        <v>12343</v>
      </c>
      <c r="L49" s="19">
        <f>K49/D49</f>
        <v>0.17273325216563806</v>
      </c>
    </row>
    <row r="50" spans="1:12" x14ac:dyDescent="0.15">
      <c r="A50" s="55" t="s">
        <v>58</v>
      </c>
    </row>
  </sheetData>
  <mergeCells count="7">
    <mergeCell ref="I1:L1"/>
    <mergeCell ref="A2:A3"/>
    <mergeCell ref="B2:D2"/>
    <mergeCell ref="E2:G2"/>
    <mergeCell ref="H2:H3"/>
    <mergeCell ref="I2:K2"/>
    <mergeCell ref="L2:L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人口統計表（高齢者人口及び高齢化率）令和7年度</vt:lpstr>
      <vt:lpstr>区自治会順R8.3.31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常岡　宥希</dc:creator>
  <cp:lastModifiedBy>大塚　はる菜</cp:lastModifiedBy>
  <cp:lastPrinted>2026-06-23T01:08:53Z</cp:lastPrinted>
  <dcterms:created xsi:type="dcterms:W3CDTF">2016-05-08T01:22:47Z</dcterms:created>
  <dcterms:modified xsi:type="dcterms:W3CDTF">2026-07-01T03:13:28Z</dcterms:modified>
</cp:coreProperties>
</file>